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17,18" sheetId="1" r:id="rId1"/>
    <sheet name="17" sheetId="2" r:id="rId2"/>
    <sheet name="18" sheetId="3" r:id="rId3"/>
    <sheet name="няня" sheetId="4" r:id="rId4"/>
    <sheet name="сиделка" sheetId="5" r:id="rId5"/>
    <sheet name="днев при" sheetId="6" r:id="rId6"/>
  </sheets>
  <definedNames/>
  <calcPr fullCalcOnLoad="1"/>
</workbook>
</file>

<file path=xl/sharedStrings.xml><?xml version="1.0" encoding="utf-8"?>
<sst xmlns="http://schemas.openxmlformats.org/spreadsheetml/2006/main" count="100" uniqueCount="63">
  <si>
    <t>Расчет тарифа платного комплексного социального обслуживания с учётом функционального класса для граждан, обслуживаемых на условиях частичной либо полной оплаты</t>
  </si>
  <si>
    <t>переодичность посещений в неделю</t>
  </si>
  <si>
    <t>кол-во посещений в месяц</t>
  </si>
  <si>
    <t>стоимость 1 посещения (визита)</t>
  </si>
  <si>
    <t>тариф на платное обслуживание</t>
  </si>
  <si>
    <t>стоимость комплексного обслуживания</t>
  </si>
  <si>
    <t>стоимость 1 посещения</t>
  </si>
  <si>
    <t>Семейные пары</t>
  </si>
  <si>
    <t xml:space="preserve">Село </t>
  </si>
  <si>
    <t>Город</t>
  </si>
  <si>
    <t xml:space="preserve">Экономист </t>
  </si>
  <si>
    <t>Н.Ю.Третьякова</t>
  </si>
  <si>
    <t>Расчет стоимости коиплексного социального обслуживания для граждан, обслуживающих в отделнении социальной помощи на дому, (супружеская семейная пара, проживающей в одном доме(квартире)), на условиях с частичной либо полной оплатой исходя из стоимости одного визита с 19 мая 2021 года, производимые государственным учреждением "Территориальный Центр социального обслуживания населения Россонского района"</t>
  </si>
  <si>
    <t xml:space="preserve">Место проживания </t>
  </si>
  <si>
    <t>Стоимость норма-часа, рублей</t>
  </si>
  <si>
    <t>Усреденная продолжительность визита</t>
  </si>
  <si>
    <t>Стоимость 1 визита, рублей</t>
  </si>
  <si>
    <t>Количество визитов в неделю</t>
  </si>
  <si>
    <t>Количество визитов в месяц (в случаях 4-х недель в месяц)</t>
  </si>
  <si>
    <t>Стоимость комплексного</t>
  </si>
  <si>
    <t>Село</t>
  </si>
  <si>
    <t>ПРИМЕЧАНИЕ</t>
  </si>
  <si>
    <t>4 часа/2=2 часа</t>
  </si>
  <si>
    <t>2,67 часа * 1,5 =</t>
  </si>
  <si>
    <t>1,83 часа * 1,5 =</t>
  </si>
  <si>
    <t>2,75 часа(или 2ч.45мин)/2=1,37 часа</t>
  </si>
  <si>
    <t>Расчет стоимости коиплексного социального обслуживания для граждан, обслуживающих в отделнении социальной помощи на дому, на условиях с частичной либо полной оплатой исходя из стоимости одного визита с 19 мая 2021 года, производимые государственным учреждением "Территориальный Центр социального обслуживания населения Россонского района"</t>
  </si>
  <si>
    <t>2 часа 40 минут = 2,67</t>
  </si>
  <si>
    <t>1 час 50 минут = 1,83</t>
  </si>
  <si>
    <t xml:space="preserve">УТВЕРЖДАЮ </t>
  </si>
  <si>
    <t>Директор</t>
  </si>
  <si>
    <t>ГУ "ТЦСОН Россонского района""</t>
  </si>
  <si>
    <t xml:space="preserve">                          2022года__________А.Н.Ясинская</t>
  </si>
  <si>
    <t>от  _____________ 2022 года</t>
  </si>
  <si>
    <t>№ п/п</t>
  </si>
  <si>
    <t>Наименование услуги</t>
  </si>
  <si>
    <t>Единица измерения</t>
  </si>
  <si>
    <t>Нормативы времени на ед. измерения, чел./час.</t>
  </si>
  <si>
    <t>НДС, рублей</t>
  </si>
  <si>
    <t>Тариф, рублей</t>
  </si>
  <si>
    <t>Услуги няни</t>
  </si>
  <si>
    <t>1 посещение</t>
  </si>
  <si>
    <t>-</t>
  </si>
  <si>
    <t>Экономист                                                   Н.Ю.Третьякова</t>
  </si>
  <si>
    <t>Услуги сиделки</t>
  </si>
  <si>
    <t xml:space="preserve">Стоимость комплексного обслуживания </t>
  </si>
  <si>
    <t>Услуга дневной присмотр</t>
  </si>
  <si>
    <t>УТВЕРЖДАЮ</t>
  </si>
  <si>
    <t xml:space="preserve">ГУ"Территориальный Центр </t>
  </si>
  <si>
    <t xml:space="preserve">социального обслуживания </t>
  </si>
  <si>
    <t>населения Россонского района"</t>
  </si>
  <si>
    <t xml:space="preserve">                               А.Н.Ясинская</t>
  </si>
  <si>
    <t>__________________</t>
  </si>
  <si>
    <t>ГУ"Территориальный Центр</t>
  </si>
  <si>
    <t xml:space="preserve">                                               А.Н.Ясиская</t>
  </si>
  <si>
    <t>_________________</t>
  </si>
  <si>
    <t>Приложение к прейскуранту № 17,18  от  09.09.2022г.</t>
  </si>
  <si>
    <t>Прейскурант № 17  от  09.09.2022г.</t>
  </si>
  <si>
    <t>Прейскурант №18  от  09.09.2022г.</t>
  </si>
  <si>
    <t xml:space="preserve"> ПРЕЙСКУРАНТ № 19 </t>
  </si>
  <si>
    <t xml:space="preserve"> ПРЕЙСКУРАНТ № 20</t>
  </si>
  <si>
    <t xml:space="preserve"> ПРЕЙСКУРАНТ № 19</t>
  </si>
  <si>
    <t>1 час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</si>
</sst>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р_."/>
    <numFmt numFmtId="168" formatCode="#,##0.00_р_."/>
    <numFmt numFmtId="169" formatCode="[$-FC19]d\ mmmm\ yyyy\ &quot;г.&quot;"/>
  </numFmts>
  <fonts count="49">
    <font>
      <sz val="11"/>
      <color indexed="8"/>
      <name val="Calibri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3"/>
      <color indexed="8"/>
      <name val="Arial Cyr"/>
      <family val="0"/>
    </font>
    <font>
      <i/>
      <sz val="11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Fill="1" applyAlignment="1" applyProtection="1">
      <alignment/>
      <protection/>
    </xf>
    <xf numFmtId="9" fontId="0" fillId="0" borderId="10" xfId="0" applyNumberFormat="1" applyFill="1" applyBorder="1" applyAlignment="1" applyProtection="1">
      <alignment horizontal="center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2" fontId="1" fillId="0" borderId="16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167" fontId="48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167" fontId="10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167" fontId="10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68" fontId="48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/>
      <protection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1" fontId="12" fillId="0" borderId="12" xfId="0" applyNumberFormat="1" applyFont="1" applyFill="1" applyBorder="1" applyAlignment="1" applyProtection="1">
      <alignment horizontal="center"/>
      <protection/>
    </xf>
    <xf numFmtId="2" fontId="12" fillId="0" borderId="12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2" fontId="12" fillId="0" borderId="10" xfId="0" applyNumberFormat="1" applyFont="1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2" fontId="12" fillId="0" borderId="15" xfId="0" applyNumberFormat="1" applyFont="1" applyFill="1" applyBorder="1" applyAlignment="1" applyProtection="1">
      <alignment horizontal="center"/>
      <protection/>
    </xf>
    <xf numFmtId="2" fontId="12" fillId="0" borderId="16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1" fontId="12" fillId="0" borderId="15" xfId="0" applyNumberFormat="1" applyFont="1" applyFill="1" applyBorder="1" applyAlignment="1" applyProtection="1">
      <alignment horizontal="center" vertical="center"/>
      <protection/>
    </xf>
    <xf numFmtId="3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/>
    </xf>
    <xf numFmtId="2" fontId="12" fillId="0" borderId="28" xfId="0" applyNumberFormat="1" applyFont="1" applyFill="1" applyBorder="1" applyAlignment="1" applyProtection="1">
      <alignment horizontal="center"/>
      <protection/>
    </xf>
    <xf numFmtId="2" fontId="12" fillId="0" borderId="29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2" fontId="1" fillId="0" borderId="27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7" fontId="10" fillId="0" borderId="30" xfId="0" applyNumberFormat="1" applyFont="1" applyFill="1" applyBorder="1" applyAlignment="1">
      <alignment horizontal="center" vertical="center" wrapText="1"/>
    </xf>
    <xf numFmtId="167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workbookViewId="0" topLeftCell="A4">
      <selection activeCell="D28" sqref="D28"/>
    </sheetView>
  </sheetViews>
  <sheetFormatPr defaultColWidth="9.140625" defaultRowHeight="15"/>
  <cols>
    <col min="1" max="1" width="11.8515625" style="0" customWidth="1"/>
    <col min="2" max="2" width="12.140625" style="0" customWidth="1"/>
    <col min="3" max="3" width="11.8515625" style="0" customWidth="1"/>
    <col min="4" max="4" width="11.57421875" style="0" customWidth="1"/>
    <col min="6" max="6" width="10.28125" style="0" customWidth="1"/>
    <col min="7" max="7" width="12.00390625" style="0" customWidth="1"/>
    <col min="8" max="9" width="10.8515625" style="0" customWidth="1"/>
  </cols>
  <sheetData>
    <row r="1" ht="0.75" customHeight="1"/>
    <row r="3" spans="4:10" ht="15">
      <c r="D3" s="76" t="s">
        <v>56</v>
      </c>
      <c r="E3" s="77"/>
      <c r="F3" s="77"/>
      <c r="G3" s="77"/>
      <c r="H3" s="77"/>
      <c r="I3" s="77"/>
      <c r="J3" s="77"/>
    </row>
    <row r="4" ht="0.75" customHeight="1"/>
    <row r="5" ht="15" hidden="1"/>
    <row r="6" spans="1:10" ht="32.25" customHeight="1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</row>
    <row r="7" ht="15" hidden="1"/>
    <row r="8" spans="1:10" ht="27.75" customHeight="1">
      <c r="A8" s="79" t="s">
        <v>1</v>
      </c>
      <c r="B8" s="79" t="s">
        <v>2</v>
      </c>
      <c r="C8" s="79" t="s">
        <v>3</v>
      </c>
      <c r="D8" s="79" t="s">
        <v>4</v>
      </c>
      <c r="E8" s="79" t="s">
        <v>5</v>
      </c>
      <c r="F8" s="79"/>
      <c r="G8" s="79"/>
      <c r="H8" s="79"/>
      <c r="I8" s="79"/>
      <c r="J8" s="79"/>
    </row>
    <row r="9" spans="1:10" ht="60" customHeight="1">
      <c r="A9" s="79"/>
      <c r="B9" s="79"/>
      <c r="C9" s="79"/>
      <c r="D9" s="79"/>
      <c r="E9" s="1">
        <v>1</v>
      </c>
      <c r="F9" s="1">
        <v>0.6</v>
      </c>
      <c r="G9" s="2" t="s">
        <v>6</v>
      </c>
      <c r="H9" s="2" t="s">
        <v>4</v>
      </c>
      <c r="I9" s="1">
        <v>0.8</v>
      </c>
      <c r="J9" s="1">
        <v>0.5</v>
      </c>
    </row>
    <row r="10" spans="1:10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>
        <v>7</v>
      </c>
      <c r="J10" s="3">
        <v>8</v>
      </c>
    </row>
    <row r="11" spans="1:10" ht="15">
      <c r="A11" s="68"/>
      <c r="B11" s="68"/>
      <c r="C11" s="68"/>
      <c r="D11" s="68"/>
      <c r="E11" s="68"/>
      <c r="F11" s="68"/>
      <c r="G11" s="69" t="s">
        <v>7</v>
      </c>
      <c r="H11" s="70"/>
      <c r="I11" s="70"/>
      <c r="J11" s="71"/>
    </row>
    <row r="12" spans="1:10" ht="16.5" customHeight="1">
      <c r="A12" s="72" t="s">
        <v>8</v>
      </c>
      <c r="B12" s="72"/>
      <c r="C12" s="72"/>
      <c r="D12" s="72"/>
      <c r="E12" s="72"/>
      <c r="F12" s="72"/>
      <c r="G12" s="72"/>
      <c r="H12" s="72"/>
      <c r="I12" s="72"/>
      <c r="J12" s="73"/>
    </row>
    <row r="13" spans="1:10" ht="15">
      <c r="A13" s="4">
        <v>1</v>
      </c>
      <c r="B13" s="4">
        <v>1</v>
      </c>
      <c r="C13" s="5">
        <v>2</v>
      </c>
      <c r="D13" s="5">
        <f>B13*C13</f>
        <v>2</v>
      </c>
      <c r="E13" s="5">
        <f>B13*C13</f>
        <v>2</v>
      </c>
      <c r="F13" s="5">
        <f aca="true" t="shared" si="0" ref="F13:F35">B13*C13*60/100</f>
        <v>1.2</v>
      </c>
      <c r="G13" s="5">
        <v>1.5</v>
      </c>
      <c r="H13" s="5">
        <f aca="true" t="shared" si="1" ref="H13:H35">B13*G13</f>
        <v>1.5</v>
      </c>
      <c r="I13" s="5">
        <f aca="true" t="shared" si="2" ref="I13:I35">B13*G13*80/100</f>
        <v>1.2</v>
      </c>
      <c r="J13" s="5">
        <f>B13*H13*50/100</f>
        <v>0.75</v>
      </c>
    </row>
    <row r="14" spans="1:10" ht="15">
      <c r="A14" s="4">
        <v>1</v>
      </c>
      <c r="B14" s="4">
        <v>2</v>
      </c>
      <c r="C14" s="5">
        <v>2</v>
      </c>
      <c r="D14" s="5">
        <f>B14*C14</f>
        <v>4</v>
      </c>
      <c r="E14" s="5">
        <f>B14*C14</f>
        <v>4</v>
      </c>
      <c r="F14" s="5">
        <f>B14*C14*60/100</f>
        <v>2.4</v>
      </c>
      <c r="G14" s="5">
        <v>1.5</v>
      </c>
      <c r="H14" s="5">
        <f t="shared" si="1"/>
        <v>3</v>
      </c>
      <c r="I14" s="5">
        <f t="shared" si="2"/>
        <v>2.4</v>
      </c>
      <c r="J14" s="5">
        <f aca="true" t="shared" si="3" ref="J14:J35">B14*G14*50/100</f>
        <v>1.5</v>
      </c>
    </row>
    <row r="15" spans="1:10" ht="15">
      <c r="A15" s="7">
        <v>1</v>
      </c>
      <c r="B15" s="4">
        <v>3</v>
      </c>
      <c r="C15" s="5">
        <v>2</v>
      </c>
      <c r="D15" s="5">
        <f>C15*3</f>
        <v>6</v>
      </c>
      <c r="E15" s="5">
        <f>B15*C15</f>
        <v>6</v>
      </c>
      <c r="F15" s="5">
        <f t="shared" si="0"/>
        <v>3.6</v>
      </c>
      <c r="G15" s="5">
        <v>1.5</v>
      </c>
      <c r="H15" s="5">
        <f t="shared" si="1"/>
        <v>4.5</v>
      </c>
      <c r="I15" s="5">
        <f t="shared" si="2"/>
        <v>3.6</v>
      </c>
      <c r="J15" s="5">
        <f t="shared" si="3"/>
        <v>2.25</v>
      </c>
    </row>
    <row r="16" spans="1:10" ht="15">
      <c r="A16" s="7">
        <v>1</v>
      </c>
      <c r="B16" s="4">
        <v>4</v>
      </c>
      <c r="C16" s="5">
        <v>2</v>
      </c>
      <c r="D16" s="5">
        <f>C16*4</f>
        <v>8</v>
      </c>
      <c r="E16" s="5">
        <f>B16*C16</f>
        <v>8</v>
      </c>
      <c r="F16" s="5">
        <f t="shared" si="0"/>
        <v>4.8</v>
      </c>
      <c r="G16" s="5">
        <v>1.5</v>
      </c>
      <c r="H16" s="5">
        <f t="shared" si="1"/>
        <v>6</v>
      </c>
      <c r="I16" s="5">
        <f t="shared" si="2"/>
        <v>4.8</v>
      </c>
      <c r="J16" s="5">
        <f t="shared" si="3"/>
        <v>3</v>
      </c>
    </row>
    <row r="17" spans="1:10" ht="15">
      <c r="A17" s="7">
        <v>2</v>
      </c>
      <c r="B17" s="4">
        <v>5</v>
      </c>
      <c r="C17" s="5">
        <v>2</v>
      </c>
      <c r="D17" s="5">
        <f aca="true" t="shared" si="4" ref="D17:D23">B17*C17</f>
        <v>10</v>
      </c>
      <c r="E17" s="5">
        <f aca="true" t="shared" si="5" ref="E17:E35">D17</f>
        <v>10</v>
      </c>
      <c r="F17" s="5">
        <f t="shared" si="0"/>
        <v>6</v>
      </c>
      <c r="G17" s="5">
        <v>1.5</v>
      </c>
      <c r="H17" s="5">
        <f t="shared" si="1"/>
        <v>7.5</v>
      </c>
      <c r="I17" s="5">
        <f t="shared" si="2"/>
        <v>6</v>
      </c>
      <c r="J17" s="5">
        <f t="shared" si="3"/>
        <v>3.75</v>
      </c>
    </row>
    <row r="18" spans="1:10" ht="15">
      <c r="A18" s="4">
        <v>2</v>
      </c>
      <c r="B18" s="4">
        <v>6</v>
      </c>
      <c r="C18" s="5">
        <v>2</v>
      </c>
      <c r="D18" s="5">
        <f t="shared" si="4"/>
        <v>12</v>
      </c>
      <c r="E18" s="5">
        <f t="shared" si="5"/>
        <v>12</v>
      </c>
      <c r="F18" s="5">
        <f t="shared" si="0"/>
        <v>7.2</v>
      </c>
      <c r="G18" s="5">
        <v>1.5</v>
      </c>
      <c r="H18" s="5">
        <f t="shared" si="1"/>
        <v>9</v>
      </c>
      <c r="I18" s="5">
        <f t="shared" si="2"/>
        <v>7.2</v>
      </c>
      <c r="J18" s="5">
        <f t="shared" si="3"/>
        <v>4.5</v>
      </c>
    </row>
    <row r="19" spans="1:10" ht="15">
      <c r="A19" s="4">
        <v>2</v>
      </c>
      <c r="B19" s="4">
        <v>7</v>
      </c>
      <c r="C19" s="5">
        <v>2</v>
      </c>
      <c r="D19" s="5">
        <f t="shared" si="4"/>
        <v>14</v>
      </c>
      <c r="E19" s="5">
        <f t="shared" si="5"/>
        <v>14</v>
      </c>
      <c r="F19" s="5">
        <f t="shared" si="0"/>
        <v>8.4</v>
      </c>
      <c r="G19" s="5">
        <v>1.5</v>
      </c>
      <c r="H19" s="5">
        <f t="shared" si="1"/>
        <v>10.5</v>
      </c>
      <c r="I19" s="5">
        <f t="shared" si="2"/>
        <v>8.4</v>
      </c>
      <c r="J19" s="5">
        <f t="shared" si="3"/>
        <v>5.25</v>
      </c>
    </row>
    <row r="20" spans="1:10" ht="15">
      <c r="A20" s="8">
        <v>2</v>
      </c>
      <c r="B20" s="8">
        <v>8</v>
      </c>
      <c r="C20" s="5">
        <v>2</v>
      </c>
      <c r="D20" s="28">
        <f t="shared" si="4"/>
        <v>16</v>
      </c>
      <c r="E20" s="28">
        <f t="shared" si="5"/>
        <v>16</v>
      </c>
      <c r="F20" s="28">
        <f t="shared" si="0"/>
        <v>9.6</v>
      </c>
      <c r="G20" s="5">
        <v>1.5</v>
      </c>
      <c r="H20" s="5">
        <f t="shared" si="1"/>
        <v>12</v>
      </c>
      <c r="I20" s="5">
        <f t="shared" si="2"/>
        <v>9.6</v>
      </c>
      <c r="J20" s="5">
        <f t="shared" si="3"/>
        <v>6</v>
      </c>
    </row>
    <row r="21" spans="1:10" ht="15">
      <c r="A21" s="8">
        <v>2</v>
      </c>
      <c r="B21" s="8">
        <v>9</v>
      </c>
      <c r="C21" s="5">
        <v>2</v>
      </c>
      <c r="D21" s="28">
        <f t="shared" si="4"/>
        <v>18</v>
      </c>
      <c r="E21" s="28">
        <f t="shared" si="5"/>
        <v>18</v>
      </c>
      <c r="F21" s="28">
        <f t="shared" si="0"/>
        <v>10.8</v>
      </c>
      <c r="G21" s="5">
        <v>1.5</v>
      </c>
      <c r="H21" s="5">
        <f t="shared" si="1"/>
        <v>13.5</v>
      </c>
      <c r="I21" s="5">
        <f t="shared" si="2"/>
        <v>10.8</v>
      </c>
      <c r="J21" s="5">
        <f t="shared" si="3"/>
        <v>6.75</v>
      </c>
    </row>
    <row r="22" spans="1:10" ht="15">
      <c r="A22" s="8">
        <v>2</v>
      </c>
      <c r="B22" s="8">
        <v>10</v>
      </c>
      <c r="C22" s="5">
        <v>2</v>
      </c>
      <c r="D22" s="28">
        <f t="shared" si="4"/>
        <v>20</v>
      </c>
      <c r="E22" s="28">
        <f t="shared" si="5"/>
        <v>20</v>
      </c>
      <c r="F22" s="28">
        <f t="shared" si="0"/>
        <v>12</v>
      </c>
      <c r="G22" s="5">
        <v>1.5</v>
      </c>
      <c r="H22" s="5">
        <f t="shared" si="1"/>
        <v>15</v>
      </c>
      <c r="I22" s="5">
        <f t="shared" si="2"/>
        <v>12</v>
      </c>
      <c r="J22" s="5">
        <f t="shared" si="3"/>
        <v>7.5</v>
      </c>
    </row>
    <row r="23" spans="1:10" ht="15">
      <c r="A23" s="8">
        <v>2</v>
      </c>
      <c r="B23" s="8">
        <v>11</v>
      </c>
      <c r="C23" s="5">
        <v>2</v>
      </c>
      <c r="D23" s="28">
        <f t="shared" si="4"/>
        <v>22</v>
      </c>
      <c r="E23" s="28">
        <f t="shared" si="5"/>
        <v>22</v>
      </c>
      <c r="F23" s="28">
        <f t="shared" si="0"/>
        <v>13.2</v>
      </c>
      <c r="G23" s="5">
        <v>1.5</v>
      </c>
      <c r="H23" s="5">
        <f t="shared" si="1"/>
        <v>16.5</v>
      </c>
      <c r="I23" s="5">
        <f t="shared" si="2"/>
        <v>13.2</v>
      </c>
      <c r="J23" s="5">
        <f t="shared" si="3"/>
        <v>8.25</v>
      </c>
    </row>
    <row r="24" spans="1:10" ht="15">
      <c r="A24" s="8">
        <v>3</v>
      </c>
      <c r="B24" s="8">
        <v>12</v>
      </c>
      <c r="C24" s="5">
        <v>2</v>
      </c>
      <c r="D24" s="28">
        <f>C24*B24</f>
        <v>24</v>
      </c>
      <c r="E24" s="28">
        <f t="shared" si="5"/>
        <v>24</v>
      </c>
      <c r="F24" s="28">
        <f t="shared" si="0"/>
        <v>14.4</v>
      </c>
      <c r="G24" s="5">
        <v>1.5</v>
      </c>
      <c r="H24" s="5">
        <f t="shared" si="1"/>
        <v>18</v>
      </c>
      <c r="I24" s="5">
        <f t="shared" si="2"/>
        <v>14.4</v>
      </c>
      <c r="J24" s="5">
        <f t="shared" si="3"/>
        <v>9</v>
      </c>
    </row>
    <row r="25" spans="1:10" ht="15">
      <c r="A25" s="8">
        <v>3</v>
      </c>
      <c r="B25" s="8">
        <v>13</v>
      </c>
      <c r="C25" s="5">
        <v>2</v>
      </c>
      <c r="D25" s="28">
        <f>B25*C25</f>
        <v>26</v>
      </c>
      <c r="E25" s="28">
        <f t="shared" si="5"/>
        <v>26</v>
      </c>
      <c r="F25" s="28">
        <f t="shared" si="0"/>
        <v>15.6</v>
      </c>
      <c r="G25" s="5">
        <v>1.5</v>
      </c>
      <c r="H25" s="5">
        <f t="shared" si="1"/>
        <v>19.5</v>
      </c>
      <c r="I25" s="5">
        <f t="shared" si="2"/>
        <v>15.6</v>
      </c>
      <c r="J25" s="5">
        <f t="shared" si="3"/>
        <v>9.75</v>
      </c>
    </row>
    <row r="26" spans="1:10" ht="15">
      <c r="A26" s="8">
        <v>3</v>
      </c>
      <c r="B26" s="8">
        <v>14</v>
      </c>
      <c r="C26" s="5">
        <v>2</v>
      </c>
      <c r="D26" s="28">
        <f>B26*C26</f>
        <v>28</v>
      </c>
      <c r="E26" s="28">
        <f t="shared" si="5"/>
        <v>28</v>
      </c>
      <c r="F26" s="28">
        <f>B26*C26*60/100</f>
        <v>16.8</v>
      </c>
      <c r="G26" s="5">
        <v>1.5</v>
      </c>
      <c r="H26" s="5">
        <f t="shared" si="1"/>
        <v>21</v>
      </c>
      <c r="I26" s="5">
        <f t="shared" si="2"/>
        <v>16.8</v>
      </c>
      <c r="J26" s="5">
        <f t="shared" si="3"/>
        <v>10.5</v>
      </c>
    </row>
    <row r="27" spans="1:10" ht="15">
      <c r="A27" s="8">
        <v>3</v>
      </c>
      <c r="B27" s="8">
        <v>15</v>
      </c>
      <c r="C27" s="5">
        <v>2</v>
      </c>
      <c r="D27" s="28">
        <f>B27*C27</f>
        <v>30</v>
      </c>
      <c r="E27" s="28">
        <f t="shared" si="5"/>
        <v>30</v>
      </c>
      <c r="F27" s="28">
        <f>B27*C27*60/100</f>
        <v>18</v>
      </c>
      <c r="G27" s="5">
        <v>1.5</v>
      </c>
      <c r="H27" s="5">
        <f t="shared" si="1"/>
        <v>22.5</v>
      </c>
      <c r="I27" s="5">
        <f t="shared" si="2"/>
        <v>18</v>
      </c>
      <c r="J27" s="5">
        <f t="shared" si="3"/>
        <v>11.25</v>
      </c>
    </row>
    <row r="28" spans="1:10" ht="15">
      <c r="A28" s="8">
        <v>4</v>
      </c>
      <c r="B28" s="8">
        <v>16</v>
      </c>
      <c r="C28" s="5">
        <v>2</v>
      </c>
      <c r="D28" s="28">
        <f aca="true" t="shared" si="6" ref="D28:D35">B28*C28</f>
        <v>32</v>
      </c>
      <c r="E28" s="28">
        <f t="shared" si="5"/>
        <v>32</v>
      </c>
      <c r="F28" s="28">
        <f t="shared" si="0"/>
        <v>19.2</v>
      </c>
      <c r="G28" s="5">
        <v>1.5</v>
      </c>
      <c r="H28" s="5">
        <f t="shared" si="1"/>
        <v>24</v>
      </c>
      <c r="I28" s="5">
        <f t="shared" si="2"/>
        <v>19.2</v>
      </c>
      <c r="J28" s="5">
        <f t="shared" si="3"/>
        <v>12</v>
      </c>
    </row>
    <row r="29" spans="1:10" ht="15">
      <c r="A29" s="8">
        <v>4</v>
      </c>
      <c r="B29" s="8">
        <v>17</v>
      </c>
      <c r="C29" s="5">
        <v>2</v>
      </c>
      <c r="D29" s="28">
        <f t="shared" si="6"/>
        <v>34</v>
      </c>
      <c r="E29" s="28">
        <f t="shared" si="5"/>
        <v>34</v>
      </c>
      <c r="F29" s="28">
        <f t="shared" si="0"/>
        <v>20.4</v>
      </c>
      <c r="G29" s="5">
        <v>1.5</v>
      </c>
      <c r="H29" s="5">
        <f t="shared" si="1"/>
        <v>25.5</v>
      </c>
      <c r="I29" s="5">
        <f t="shared" si="2"/>
        <v>20.4</v>
      </c>
      <c r="J29" s="5">
        <f t="shared" si="3"/>
        <v>12.75</v>
      </c>
    </row>
    <row r="30" spans="1:10" ht="15">
      <c r="A30" s="8">
        <v>4</v>
      </c>
      <c r="B30" s="8">
        <v>18</v>
      </c>
      <c r="C30" s="5">
        <v>2</v>
      </c>
      <c r="D30" s="28">
        <f t="shared" si="6"/>
        <v>36</v>
      </c>
      <c r="E30" s="28">
        <f t="shared" si="5"/>
        <v>36</v>
      </c>
      <c r="F30" s="28">
        <f t="shared" si="0"/>
        <v>21.6</v>
      </c>
      <c r="G30" s="5">
        <v>1.5</v>
      </c>
      <c r="H30" s="5">
        <f t="shared" si="1"/>
        <v>27</v>
      </c>
      <c r="I30" s="5">
        <f t="shared" si="2"/>
        <v>21.6</v>
      </c>
      <c r="J30" s="5">
        <f t="shared" si="3"/>
        <v>13.5</v>
      </c>
    </row>
    <row r="31" spans="1:10" ht="15">
      <c r="A31" s="8">
        <v>4</v>
      </c>
      <c r="B31" s="8">
        <v>19</v>
      </c>
      <c r="C31" s="5">
        <v>2</v>
      </c>
      <c r="D31" s="28">
        <f t="shared" si="6"/>
        <v>38</v>
      </c>
      <c r="E31" s="28">
        <f t="shared" si="5"/>
        <v>38</v>
      </c>
      <c r="F31" s="28">
        <f t="shared" si="0"/>
        <v>22.8</v>
      </c>
      <c r="G31" s="5">
        <v>1.5</v>
      </c>
      <c r="H31" s="5">
        <f t="shared" si="1"/>
        <v>28.5</v>
      </c>
      <c r="I31" s="5">
        <f t="shared" si="2"/>
        <v>22.8</v>
      </c>
      <c r="J31" s="5">
        <f t="shared" si="3"/>
        <v>14.25</v>
      </c>
    </row>
    <row r="32" spans="1:10" ht="15">
      <c r="A32" s="8">
        <v>5</v>
      </c>
      <c r="B32" s="8">
        <v>20</v>
      </c>
      <c r="C32" s="5">
        <v>2</v>
      </c>
      <c r="D32" s="28">
        <f t="shared" si="6"/>
        <v>40</v>
      </c>
      <c r="E32" s="28">
        <f t="shared" si="5"/>
        <v>40</v>
      </c>
      <c r="F32" s="28">
        <f t="shared" si="0"/>
        <v>24</v>
      </c>
      <c r="G32" s="5">
        <v>1.5</v>
      </c>
      <c r="H32" s="5">
        <f t="shared" si="1"/>
        <v>30</v>
      </c>
      <c r="I32" s="5">
        <f t="shared" si="2"/>
        <v>24</v>
      </c>
      <c r="J32" s="5">
        <f t="shared" si="3"/>
        <v>15</v>
      </c>
    </row>
    <row r="33" spans="1:10" ht="15">
      <c r="A33" s="8">
        <v>5</v>
      </c>
      <c r="B33" s="8">
        <v>21</v>
      </c>
      <c r="C33" s="5">
        <v>2</v>
      </c>
      <c r="D33" s="28">
        <f t="shared" si="6"/>
        <v>42</v>
      </c>
      <c r="E33" s="28">
        <f t="shared" si="5"/>
        <v>42</v>
      </c>
      <c r="F33" s="28">
        <f t="shared" si="0"/>
        <v>25.2</v>
      </c>
      <c r="G33" s="5">
        <v>1.5</v>
      </c>
      <c r="H33" s="5">
        <f t="shared" si="1"/>
        <v>31.5</v>
      </c>
      <c r="I33" s="5">
        <f t="shared" si="2"/>
        <v>25.2</v>
      </c>
      <c r="J33" s="5">
        <f t="shared" si="3"/>
        <v>15.75</v>
      </c>
    </row>
    <row r="34" spans="1:10" ht="15">
      <c r="A34" s="8">
        <v>5</v>
      </c>
      <c r="B34" s="8">
        <v>22</v>
      </c>
      <c r="C34" s="5">
        <v>2</v>
      </c>
      <c r="D34" s="28">
        <f t="shared" si="6"/>
        <v>44</v>
      </c>
      <c r="E34" s="28">
        <f t="shared" si="5"/>
        <v>44</v>
      </c>
      <c r="F34" s="28">
        <f t="shared" si="0"/>
        <v>26.4</v>
      </c>
      <c r="G34" s="5">
        <v>1.5</v>
      </c>
      <c r="H34" s="5">
        <f t="shared" si="1"/>
        <v>33</v>
      </c>
      <c r="I34" s="5">
        <f t="shared" si="2"/>
        <v>26.4</v>
      </c>
      <c r="J34" s="5">
        <f t="shared" si="3"/>
        <v>16.5</v>
      </c>
    </row>
    <row r="35" spans="1:10" ht="15">
      <c r="A35" s="8">
        <v>5</v>
      </c>
      <c r="B35" s="8">
        <v>23</v>
      </c>
      <c r="C35" s="5">
        <v>2</v>
      </c>
      <c r="D35" s="28">
        <f t="shared" si="6"/>
        <v>46</v>
      </c>
      <c r="E35" s="28">
        <f t="shared" si="5"/>
        <v>46</v>
      </c>
      <c r="F35" s="28">
        <f t="shared" si="0"/>
        <v>27.6</v>
      </c>
      <c r="G35" s="5">
        <v>1.5</v>
      </c>
      <c r="H35" s="5">
        <f t="shared" si="1"/>
        <v>34.5</v>
      </c>
      <c r="I35" s="5">
        <f t="shared" si="2"/>
        <v>27.6</v>
      </c>
      <c r="J35" s="5">
        <f t="shared" si="3"/>
        <v>17.25</v>
      </c>
    </row>
    <row r="36" spans="1:10" ht="15">
      <c r="A36" s="74" t="s">
        <v>9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15">
      <c r="A37" s="8">
        <v>1</v>
      </c>
      <c r="B37" s="8">
        <v>1</v>
      </c>
      <c r="C37" s="9">
        <v>1.37</v>
      </c>
      <c r="D37" s="9">
        <f aca="true" t="shared" si="7" ref="D37:D59">B37*C37</f>
        <v>1.37</v>
      </c>
      <c r="E37" s="10">
        <f>B37*D37</f>
        <v>1.37</v>
      </c>
      <c r="F37" s="10">
        <f aca="true" t="shared" si="8" ref="F37:F59">B37*C37*60/100</f>
        <v>0.8220000000000001</v>
      </c>
      <c r="G37" s="10">
        <v>1.03</v>
      </c>
      <c r="H37" s="10">
        <f aca="true" t="shared" si="9" ref="H37:H59">B37*G37</f>
        <v>1.03</v>
      </c>
      <c r="I37" s="10">
        <f>G37*B37*80/100</f>
        <v>0.8240000000000001</v>
      </c>
      <c r="J37" s="10">
        <f>B37*G37*50/100</f>
        <v>0.515</v>
      </c>
    </row>
    <row r="38" spans="1:10" ht="15">
      <c r="A38" s="8">
        <v>1</v>
      </c>
      <c r="B38" s="8">
        <v>2</v>
      </c>
      <c r="C38" s="9">
        <v>1.37</v>
      </c>
      <c r="D38" s="9">
        <f t="shared" si="7"/>
        <v>2.74</v>
      </c>
      <c r="E38" s="10">
        <f aca="true" t="shared" si="10" ref="E38:E59">D38</f>
        <v>2.74</v>
      </c>
      <c r="F38" s="10">
        <f t="shared" si="8"/>
        <v>1.6440000000000001</v>
      </c>
      <c r="G38" s="10">
        <v>1.03</v>
      </c>
      <c r="H38" s="10">
        <f t="shared" si="9"/>
        <v>2.06</v>
      </c>
      <c r="I38" s="10">
        <f>B38*G38*80/100</f>
        <v>1.6480000000000001</v>
      </c>
      <c r="J38" s="10">
        <f aca="true" t="shared" si="11" ref="J38:J59">G38*B38*50/100</f>
        <v>1.03</v>
      </c>
    </row>
    <row r="39" spans="1:10" ht="15">
      <c r="A39" s="8">
        <v>1</v>
      </c>
      <c r="B39" s="8">
        <v>3</v>
      </c>
      <c r="C39" s="9">
        <v>1.37</v>
      </c>
      <c r="D39" s="9">
        <f t="shared" si="7"/>
        <v>4.11</v>
      </c>
      <c r="E39" s="10">
        <f t="shared" si="10"/>
        <v>4.11</v>
      </c>
      <c r="F39" s="10">
        <f t="shared" si="8"/>
        <v>2.466</v>
      </c>
      <c r="G39" s="10">
        <v>1.03</v>
      </c>
      <c r="H39" s="10">
        <f t="shared" si="9"/>
        <v>3.09</v>
      </c>
      <c r="I39" s="10">
        <f>G39*B39*80/100</f>
        <v>2.472</v>
      </c>
      <c r="J39" s="10">
        <f t="shared" si="11"/>
        <v>1.545</v>
      </c>
    </row>
    <row r="40" spans="1:10" ht="15">
      <c r="A40" s="8">
        <v>1</v>
      </c>
      <c r="B40" s="8">
        <v>4</v>
      </c>
      <c r="C40" s="9">
        <v>1.37</v>
      </c>
      <c r="D40" s="9">
        <f t="shared" si="7"/>
        <v>5.48</v>
      </c>
      <c r="E40" s="10">
        <f t="shared" si="10"/>
        <v>5.48</v>
      </c>
      <c r="F40" s="10">
        <f t="shared" si="8"/>
        <v>3.2880000000000003</v>
      </c>
      <c r="G40" s="10">
        <v>1.03</v>
      </c>
      <c r="H40" s="10">
        <f t="shared" si="9"/>
        <v>4.12</v>
      </c>
      <c r="I40" s="10">
        <f aca="true" t="shared" si="12" ref="I40:I51">B40*G40*80/100</f>
        <v>3.2960000000000003</v>
      </c>
      <c r="J40" s="10">
        <f t="shared" si="11"/>
        <v>2.06</v>
      </c>
    </row>
    <row r="41" spans="1:10" ht="15">
      <c r="A41" s="8">
        <v>2</v>
      </c>
      <c r="B41" s="8">
        <v>5</v>
      </c>
      <c r="C41" s="9">
        <v>1.37</v>
      </c>
      <c r="D41" s="9">
        <f t="shared" si="7"/>
        <v>6.8500000000000005</v>
      </c>
      <c r="E41" s="10">
        <f t="shared" si="10"/>
        <v>6.8500000000000005</v>
      </c>
      <c r="F41" s="10">
        <f t="shared" si="8"/>
        <v>4.11</v>
      </c>
      <c r="G41" s="10">
        <v>1.03</v>
      </c>
      <c r="H41" s="10">
        <f t="shared" si="9"/>
        <v>5.15</v>
      </c>
      <c r="I41" s="10">
        <f t="shared" si="12"/>
        <v>4.12</v>
      </c>
      <c r="J41" s="10">
        <f t="shared" si="11"/>
        <v>2.575</v>
      </c>
    </row>
    <row r="42" spans="1:10" ht="15">
      <c r="A42" s="8">
        <v>2</v>
      </c>
      <c r="B42" s="8">
        <v>6</v>
      </c>
      <c r="C42" s="9">
        <v>1.37</v>
      </c>
      <c r="D42" s="9">
        <f t="shared" si="7"/>
        <v>8.22</v>
      </c>
      <c r="E42" s="10">
        <f t="shared" si="10"/>
        <v>8.22</v>
      </c>
      <c r="F42" s="10">
        <f t="shared" si="8"/>
        <v>4.932</v>
      </c>
      <c r="G42" s="10">
        <v>1.03</v>
      </c>
      <c r="H42" s="10">
        <f t="shared" si="9"/>
        <v>6.18</v>
      </c>
      <c r="I42" s="10">
        <f t="shared" si="12"/>
        <v>4.944</v>
      </c>
      <c r="J42" s="10">
        <f t="shared" si="11"/>
        <v>3.09</v>
      </c>
    </row>
    <row r="43" spans="1:10" ht="15">
      <c r="A43" s="8">
        <v>2</v>
      </c>
      <c r="B43" s="8">
        <v>7</v>
      </c>
      <c r="C43" s="9">
        <v>1.37</v>
      </c>
      <c r="D43" s="9">
        <f t="shared" si="7"/>
        <v>9.59</v>
      </c>
      <c r="E43" s="10">
        <f t="shared" si="10"/>
        <v>9.59</v>
      </c>
      <c r="F43" s="10">
        <f t="shared" si="8"/>
        <v>5.754</v>
      </c>
      <c r="G43" s="10">
        <v>1.03</v>
      </c>
      <c r="H43" s="10">
        <f t="shared" si="9"/>
        <v>7.21</v>
      </c>
      <c r="I43" s="10">
        <f t="shared" si="12"/>
        <v>5.768</v>
      </c>
      <c r="J43" s="10">
        <f t="shared" si="11"/>
        <v>3.605</v>
      </c>
    </row>
    <row r="44" spans="1:10" ht="15">
      <c r="A44" s="8">
        <v>2</v>
      </c>
      <c r="B44" s="8">
        <v>8</v>
      </c>
      <c r="C44" s="9">
        <v>1.37</v>
      </c>
      <c r="D44" s="9">
        <f t="shared" si="7"/>
        <v>10.96</v>
      </c>
      <c r="E44" s="10">
        <f t="shared" si="10"/>
        <v>10.96</v>
      </c>
      <c r="F44" s="10">
        <f t="shared" si="8"/>
        <v>6.5760000000000005</v>
      </c>
      <c r="G44" s="10">
        <v>1.03</v>
      </c>
      <c r="H44" s="10">
        <f t="shared" si="9"/>
        <v>8.24</v>
      </c>
      <c r="I44" s="10">
        <f t="shared" si="12"/>
        <v>6.5920000000000005</v>
      </c>
      <c r="J44" s="10">
        <f t="shared" si="11"/>
        <v>4.12</v>
      </c>
    </row>
    <row r="45" spans="1:10" ht="15">
      <c r="A45" s="8">
        <v>2</v>
      </c>
      <c r="B45" s="8">
        <v>9</v>
      </c>
      <c r="C45" s="9">
        <v>1.37</v>
      </c>
      <c r="D45" s="9">
        <f t="shared" si="7"/>
        <v>12.330000000000002</v>
      </c>
      <c r="E45" s="10">
        <f t="shared" si="10"/>
        <v>12.330000000000002</v>
      </c>
      <c r="F45" s="10">
        <f t="shared" si="8"/>
        <v>7.398000000000001</v>
      </c>
      <c r="G45" s="10">
        <v>1.03</v>
      </c>
      <c r="H45" s="10">
        <f t="shared" si="9"/>
        <v>9.27</v>
      </c>
      <c r="I45" s="10">
        <f t="shared" si="12"/>
        <v>7.4159999999999995</v>
      </c>
      <c r="J45" s="10">
        <f t="shared" si="11"/>
        <v>4.635</v>
      </c>
    </row>
    <row r="46" spans="1:10" ht="15">
      <c r="A46" s="8">
        <v>2</v>
      </c>
      <c r="B46" s="8">
        <v>10</v>
      </c>
      <c r="C46" s="9">
        <v>1.37</v>
      </c>
      <c r="D46" s="9">
        <f t="shared" si="7"/>
        <v>13.700000000000001</v>
      </c>
      <c r="E46" s="10">
        <f t="shared" si="10"/>
        <v>13.700000000000001</v>
      </c>
      <c r="F46" s="10">
        <f t="shared" si="8"/>
        <v>8.22</v>
      </c>
      <c r="G46" s="10">
        <v>1.03</v>
      </c>
      <c r="H46" s="10">
        <f t="shared" si="9"/>
        <v>10.3</v>
      </c>
      <c r="I46" s="10">
        <f t="shared" si="12"/>
        <v>8.24</v>
      </c>
      <c r="J46" s="10">
        <f t="shared" si="11"/>
        <v>5.15</v>
      </c>
    </row>
    <row r="47" spans="1:10" ht="15">
      <c r="A47" s="8">
        <v>2</v>
      </c>
      <c r="B47" s="8">
        <v>11</v>
      </c>
      <c r="C47" s="9">
        <v>1.37</v>
      </c>
      <c r="D47" s="9">
        <f t="shared" si="7"/>
        <v>15.07</v>
      </c>
      <c r="E47" s="10">
        <f t="shared" si="10"/>
        <v>15.07</v>
      </c>
      <c r="F47" s="10">
        <f t="shared" si="8"/>
        <v>9.042</v>
      </c>
      <c r="G47" s="10">
        <v>1.03</v>
      </c>
      <c r="H47" s="10">
        <f t="shared" si="9"/>
        <v>11.33</v>
      </c>
      <c r="I47" s="10">
        <f t="shared" si="12"/>
        <v>9.064</v>
      </c>
      <c r="J47" s="10">
        <f t="shared" si="11"/>
        <v>5.665</v>
      </c>
    </row>
    <row r="48" spans="1:10" ht="15">
      <c r="A48" s="8">
        <v>3</v>
      </c>
      <c r="B48" s="8">
        <v>12</v>
      </c>
      <c r="C48" s="9">
        <v>1.37</v>
      </c>
      <c r="D48" s="9">
        <f t="shared" si="7"/>
        <v>16.44</v>
      </c>
      <c r="E48" s="10">
        <f t="shared" si="10"/>
        <v>16.44</v>
      </c>
      <c r="F48" s="10">
        <f t="shared" si="8"/>
        <v>9.864</v>
      </c>
      <c r="G48" s="10">
        <v>1.03</v>
      </c>
      <c r="H48" s="10">
        <f t="shared" si="9"/>
        <v>12.36</v>
      </c>
      <c r="I48" s="10">
        <f t="shared" si="12"/>
        <v>9.888</v>
      </c>
      <c r="J48" s="10">
        <f t="shared" si="11"/>
        <v>6.18</v>
      </c>
    </row>
    <row r="49" spans="1:10" ht="15">
      <c r="A49" s="8">
        <v>3</v>
      </c>
      <c r="B49" s="8">
        <v>13</v>
      </c>
      <c r="C49" s="9">
        <v>1.37</v>
      </c>
      <c r="D49" s="9">
        <f t="shared" si="7"/>
        <v>17.810000000000002</v>
      </c>
      <c r="E49" s="10">
        <f t="shared" si="10"/>
        <v>17.810000000000002</v>
      </c>
      <c r="F49" s="10">
        <f t="shared" si="8"/>
        <v>10.686000000000002</v>
      </c>
      <c r="G49" s="10">
        <v>1.03</v>
      </c>
      <c r="H49" s="10">
        <f t="shared" si="9"/>
        <v>13.39</v>
      </c>
      <c r="I49" s="10">
        <f t="shared" si="12"/>
        <v>10.712</v>
      </c>
      <c r="J49" s="10">
        <f t="shared" si="11"/>
        <v>6.695</v>
      </c>
    </row>
    <row r="50" spans="1:10" ht="15">
      <c r="A50" s="8">
        <v>3</v>
      </c>
      <c r="B50" s="8">
        <v>14</v>
      </c>
      <c r="C50" s="9">
        <v>1.37</v>
      </c>
      <c r="D50" s="9">
        <f t="shared" si="7"/>
        <v>19.18</v>
      </c>
      <c r="E50" s="10">
        <f t="shared" si="10"/>
        <v>19.18</v>
      </c>
      <c r="F50" s="10">
        <f t="shared" si="8"/>
        <v>11.508</v>
      </c>
      <c r="G50" s="10">
        <v>1.03</v>
      </c>
      <c r="H50" s="10">
        <f t="shared" si="9"/>
        <v>14.42</v>
      </c>
      <c r="I50" s="10">
        <f t="shared" si="12"/>
        <v>11.536</v>
      </c>
      <c r="J50" s="10">
        <f t="shared" si="11"/>
        <v>7.21</v>
      </c>
    </row>
    <row r="51" spans="1:10" ht="15">
      <c r="A51" s="8">
        <v>3</v>
      </c>
      <c r="B51" s="8">
        <v>15</v>
      </c>
      <c r="C51" s="9">
        <v>1.37</v>
      </c>
      <c r="D51" s="9">
        <f t="shared" si="7"/>
        <v>20.55</v>
      </c>
      <c r="E51" s="10">
        <f t="shared" si="10"/>
        <v>20.55</v>
      </c>
      <c r="F51" s="10">
        <f t="shared" si="8"/>
        <v>12.33</v>
      </c>
      <c r="G51" s="10">
        <v>1.03</v>
      </c>
      <c r="H51" s="10">
        <f t="shared" si="9"/>
        <v>15.450000000000001</v>
      </c>
      <c r="I51" s="10">
        <f t="shared" si="12"/>
        <v>12.36</v>
      </c>
      <c r="J51" s="10">
        <f t="shared" si="11"/>
        <v>7.725</v>
      </c>
    </row>
    <row r="52" spans="1:10" ht="15">
      <c r="A52" s="8">
        <v>4</v>
      </c>
      <c r="B52" s="8">
        <v>16</v>
      </c>
      <c r="C52" s="9">
        <v>1.37</v>
      </c>
      <c r="D52" s="9">
        <f t="shared" si="7"/>
        <v>21.92</v>
      </c>
      <c r="E52" s="10">
        <f t="shared" si="10"/>
        <v>21.92</v>
      </c>
      <c r="F52" s="10">
        <f t="shared" si="8"/>
        <v>13.152000000000001</v>
      </c>
      <c r="G52" s="10">
        <v>1.03</v>
      </c>
      <c r="H52" s="10">
        <f t="shared" si="9"/>
        <v>16.48</v>
      </c>
      <c r="I52" s="10">
        <f>G52*B52*80/100</f>
        <v>13.184000000000001</v>
      </c>
      <c r="J52" s="10">
        <f t="shared" si="11"/>
        <v>8.24</v>
      </c>
    </row>
    <row r="53" spans="1:10" ht="15">
      <c r="A53" s="8">
        <v>4</v>
      </c>
      <c r="B53" s="8">
        <v>17</v>
      </c>
      <c r="C53" s="9">
        <v>1.37</v>
      </c>
      <c r="D53" s="9">
        <f t="shared" si="7"/>
        <v>23.290000000000003</v>
      </c>
      <c r="E53" s="10">
        <f t="shared" si="10"/>
        <v>23.290000000000003</v>
      </c>
      <c r="F53" s="10">
        <f t="shared" si="8"/>
        <v>13.974</v>
      </c>
      <c r="G53" s="10">
        <v>1.03</v>
      </c>
      <c r="H53" s="10">
        <f t="shared" si="9"/>
        <v>17.51</v>
      </c>
      <c r="I53" s="10">
        <f aca="true" t="shared" si="13" ref="I53:I59">B53*G53*80/100</f>
        <v>14.008000000000003</v>
      </c>
      <c r="J53" s="10">
        <f t="shared" si="11"/>
        <v>8.755</v>
      </c>
    </row>
    <row r="54" spans="1:10" ht="15">
      <c r="A54" s="8">
        <v>4</v>
      </c>
      <c r="B54" s="8">
        <v>18</v>
      </c>
      <c r="C54" s="9">
        <v>1.37</v>
      </c>
      <c r="D54" s="9">
        <f t="shared" si="7"/>
        <v>24.660000000000004</v>
      </c>
      <c r="E54" s="10">
        <f t="shared" si="10"/>
        <v>24.660000000000004</v>
      </c>
      <c r="F54" s="10">
        <f t="shared" si="8"/>
        <v>14.796000000000001</v>
      </c>
      <c r="G54" s="10">
        <v>1.03</v>
      </c>
      <c r="H54" s="10">
        <f t="shared" si="9"/>
        <v>18.54</v>
      </c>
      <c r="I54" s="10">
        <f t="shared" si="13"/>
        <v>14.831999999999999</v>
      </c>
      <c r="J54" s="10">
        <f t="shared" si="11"/>
        <v>9.27</v>
      </c>
    </row>
    <row r="55" spans="1:10" ht="15">
      <c r="A55" s="8">
        <v>4</v>
      </c>
      <c r="B55" s="8">
        <v>19</v>
      </c>
      <c r="C55" s="9">
        <v>1.37</v>
      </c>
      <c r="D55" s="9">
        <f t="shared" si="7"/>
        <v>26.03</v>
      </c>
      <c r="E55" s="10">
        <f t="shared" si="10"/>
        <v>26.03</v>
      </c>
      <c r="F55" s="10">
        <f t="shared" si="8"/>
        <v>15.618000000000002</v>
      </c>
      <c r="G55" s="10">
        <v>1.03</v>
      </c>
      <c r="H55" s="10">
        <f t="shared" si="9"/>
        <v>19.57</v>
      </c>
      <c r="I55" s="10">
        <f t="shared" si="13"/>
        <v>15.655999999999999</v>
      </c>
      <c r="J55" s="10">
        <f t="shared" si="11"/>
        <v>9.785</v>
      </c>
    </row>
    <row r="56" spans="1:10" ht="15">
      <c r="A56" s="8">
        <v>5</v>
      </c>
      <c r="B56" s="8">
        <v>20</v>
      </c>
      <c r="C56" s="9">
        <v>1.37</v>
      </c>
      <c r="D56" s="9">
        <f t="shared" si="7"/>
        <v>27.400000000000002</v>
      </c>
      <c r="E56" s="10">
        <f t="shared" si="10"/>
        <v>27.400000000000002</v>
      </c>
      <c r="F56" s="10">
        <f t="shared" si="8"/>
        <v>16.44</v>
      </c>
      <c r="G56" s="10">
        <v>1.03</v>
      </c>
      <c r="H56" s="10">
        <f t="shared" si="9"/>
        <v>20.6</v>
      </c>
      <c r="I56" s="10">
        <f t="shared" si="13"/>
        <v>16.48</v>
      </c>
      <c r="J56" s="10">
        <f t="shared" si="11"/>
        <v>10.3</v>
      </c>
    </row>
    <row r="57" spans="1:10" ht="15">
      <c r="A57" s="8">
        <v>5</v>
      </c>
      <c r="B57" s="8">
        <v>21</v>
      </c>
      <c r="C57" s="9">
        <v>1.37</v>
      </c>
      <c r="D57" s="9">
        <f t="shared" si="7"/>
        <v>28.770000000000003</v>
      </c>
      <c r="E57" s="10">
        <f t="shared" si="10"/>
        <v>28.770000000000003</v>
      </c>
      <c r="F57" s="10">
        <f t="shared" si="8"/>
        <v>17.262000000000004</v>
      </c>
      <c r="G57" s="10">
        <v>1.03</v>
      </c>
      <c r="H57" s="10">
        <f t="shared" si="9"/>
        <v>21.63</v>
      </c>
      <c r="I57" s="10">
        <f t="shared" si="13"/>
        <v>17.304</v>
      </c>
      <c r="J57" s="10">
        <f t="shared" si="11"/>
        <v>10.815</v>
      </c>
    </row>
    <row r="58" spans="1:10" ht="15">
      <c r="A58" s="8">
        <v>5</v>
      </c>
      <c r="B58" s="8">
        <v>22</v>
      </c>
      <c r="C58" s="9">
        <v>1.37</v>
      </c>
      <c r="D58" s="9">
        <f t="shared" si="7"/>
        <v>30.14</v>
      </c>
      <c r="E58" s="10">
        <f t="shared" si="10"/>
        <v>30.14</v>
      </c>
      <c r="F58" s="10">
        <f t="shared" si="8"/>
        <v>18.084</v>
      </c>
      <c r="G58" s="10">
        <v>1.03</v>
      </c>
      <c r="H58" s="10">
        <f t="shared" si="9"/>
        <v>22.66</v>
      </c>
      <c r="I58" s="10">
        <f t="shared" si="13"/>
        <v>18.128</v>
      </c>
      <c r="J58" s="10">
        <f t="shared" si="11"/>
        <v>11.33</v>
      </c>
    </row>
    <row r="59" spans="1:10" ht="15">
      <c r="A59" s="8">
        <v>5</v>
      </c>
      <c r="B59" s="8">
        <v>23</v>
      </c>
      <c r="C59" s="9">
        <v>1.37</v>
      </c>
      <c r="D59" s="9">
        <f t="shared" si="7"/>
        <v>31.51</v>
      </c>
      <c r="E59" s="10">
        <f t="shared" si="10"/>
        <v>31.51</v>
      </c>
      <c r="F59" s="10">
        <f t="shared" si="8"/>
        <v>18.906000000000002</v>
      </c>
      <c r="G59" s="10">
        <v>1.03</v>
      </c>
      <c r="H59" s="10">
        <f t="shared" si="9"/>
        <v>23.69</v>
      </c>
      <c r="I59" s="10">
        <f t="shared" si="13"/>
        <v>18.952</v>
      </c>
      <c r="J59" s="10">
        <f t="shared" si="11"/>
        <v>11.845</v>
      </c>
    </row>
    <row r="61" spans="2:5" ht="15">
      <c r="B61" t="s">
        <v>10</v>
      </c>
      <c r="D61" s="75" t="s">
        <v>11</v>
      </c>
      <c r="E61" s="75"/>
    </row>
    <row r="62" spans="4:5" ht="15">
      <c r="D62" s="75"/>
      <c r="E62" s="75"/>
    </row>
  </sheetData>
  <sheetProtection formatCells="0" formatColumns="0" formatRows="0" insertColumns="0" insertRows="0" insertHyperlinks="0" deleteColumns="0" deleteRows="0" sort="0" autoFilter="0" pivotTables="0"/>
  <mergeCells count="14">
    <mergeCell ref="D3:J3"/>
    <mergeCell ref="A6:J6"/>
    <mergeCell ref="A8:A9"/>
    <mergeCell ref="B8:B9"/>
    <mergeCell ref="C8:C9"/>
    <mergeCell ref="D8:D9"/>
    <mergeCell ref="E8:J8"/>
    <mergeCell ref="A11:B11"/>
    <mergeCell ref="C11:F11"/>
    <mergeCell ref="G11:J11"/>
    <mergeCell ref="A12:J12"/>
    <mergeCell ref="A36:J36"/>
    <mergeCell ref="D62:E62"/>
    <mergeCell ref="D61:E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14.7109375" style="0" customWidth="1"/>
    <col min="3" max="3" width="15.7109375" style="0" customWidth="1"/>
    <col min="4" max="4" width="15.00390625" style="0" customWidth="1"/>
    <col min="5" max="5" width="15.57421875" style="0" customWidth="1"/>
    <col min="6" max="6" width="16.00390625" style="0" customWidth="1"/>
    <col min="7" max="7" width="14.421875" style="0" customWidth="1"/>
    <col min="8" max="8" width="18.28125" style="0" customWidth="1"/>
  </cols>
  <sheetData>
    <row r="1" spans="1:8" ht="15.75">
      <c r="A1" s="24"/>
      <c r="B1" s="24"/>
      <c r="C1" s="24"/>
      <c r="D1" s="24"/>
      <c r="E1" s="24"/>
      <c r="F1" s="24"/>
      <c r="G1" s="81" t="s">
        <v>47</v>
      </c>
      <c r="H1" s="81"/>
    </row>
    <row r="2" spans="1:8" ht="15.75">
      <c r="A2" s="24"/>
      <c r="B2" s="24"/>
      <c r="C2" s="24"/>
      <c r="D2" s="24"/>
      <c r="E2" s="24"/>
      <c r="F2" s="24"/>
      <c r="G2" s="81" t="s">
        <v>48</v>
      </c>
      <c r="H2" s="81"/>
    </row>
    <row r="3" spans="1:8" ht="15.75">
      <c r="A3" s="24"/>
      <c r="B3" s="24"/>
      <c r="C3" s="24"/>
      <c r="D3" s="24"/>
      <c r="E3" s="24"/>
      <c r="F3" s="24"/>
      <c r="G3" s="81" t="s">
        <v>49</v>
      </c>
      <c r="H3" s="81"/>
    </row>
    <row r="4" spans="1:8" ht="15.75">
      <c r="A4" s="24"/>
      <c r="B4" s="24"/>
      <c r="C4" s="24"/>
      <c r="D4" s="24"/>
      <c r="E4" s="24"/>
      <c r="F4" s="24"/>
      <c r="G4" s="81" t="s">
        <v>50</v>
      </c>
      <c r="H4" s="81"/>
    </row>
    <row r="5" spans="1:8" ht="15.75">
      <c r="A5" s="24"/>
      <c r="B5" s="24"/>
      <c r="C5" s="24"/>
      <c r="D5" s="24"/>
      <c r="E5" s="24"/>
      <c r="F5" s="24"/>
      <c r="G5" s="99" t="s">
        <v>51</v>
      </c>
      <c r="H5" s="99"/>
    </row>
    <row r="6" spans="1:8" ht="15.75">
      <c r="A6" s="24"/>
      <c r="B6" s="24"/>
      <c r="C6" s="24"/>
      <c r="D6" s="24"/>
      <c r="E6" s="24"/>
      <c r="F6" s="24"/>
      <c r="G6" s="100" t="s">
        <v>52</v>
      </c>
      <c r="H6" s="100"/>
    </row>
    <row r="7" spans="1:8" ht="14.25" customHeight="1">
      <c r="A7" s="50"/>
      <c r="B7" s="50"/>
      <c r="C7" s="50"/>
      <c r="D7" s="82" t="s">
        <v>57</v>
      </c>
      <c r="E7" s="83"/>
      <c r="F7" s="83"/>
      <c r="G7" s="83"/>
      <c r="H7" s="83"/>
    </row>
    <row r="8" spans="1:8" ht="1.5" customHeight="1" hidden="1">
      <c r="A8" s="50"/>
      <c r="B8" s="50"/>
      <c r="C8" s="50"/>
      <c r="D8" s="50"/>
      <c r="E8" s="50"/>
      <c r="F8" s="50"/>
      <c r="G8" s="50"/>
      <c r="H8" s="50"/>
    </row>
    <row r="9" spans="1:8" ht="15.75" hidden="1">
      <c r="A9" s="50"/>
      <c r="B9" s="50"/>
      <c r="C9" s="50"/>
      <c r="D9" s="50"/>
      <c r="E9" s="50"/>
      <c r="F9" s="50"/>
      <c r="G9" s="50"/>
      <c r="H9" s="50"/>
    </row>
    <row r="10" spans="1:8" ht="76.5" customHeight="1">
      <c r="A10" s="84" t="s">
        <v>12</v>
      </c>
      <c r="B10" s="84"/>
      <c r="C10" s="84"/>
      <c r="D10" s="84"/>
      <c r="E10" s="84"/>
      <c r="F10" s="84"/>
      <c r="G10" s="84"/>
      <c r="H10" s="84"/>
    </row>
    <row r="11" spans="1:8" ht="15.75" hidden="1">
      <c r="A11" s="50"/>
      <c r="B11" s="50"/>
      <c r="C11" s="50"/>
      <c r="D11" s="50"/>
      <c r="E11" s="50"/>
      <c r="F11" s="50"/>
      <c r="G11" s="50"/>
      <c r="H11" s="50"/>
    </row>
    <row r="12" spans="1:8" ht="30.75" customHeight="1">
      <c r="A12" s="85" t="s">
        <v>13</v>
      </c>
      <c r="B12" s="85" t="s">
        <v>14</v>
      </c>
      <c r="C12" s="85" t="s">
        <v>15</v>
      </c>
      <c r="D12" s="85" t="s">
        <v>16</v>
      </c>
      <c r="E12" s="95" t="s">
        <v>17</v>
      </c>
      <c r="F12" s="95" t="s">
        <v>18</v>
      </c>
      <c r="G12" s="97" t="s">
        <v>19</v>
      </c>
      <c r="H12" s="98"/>
    </row>
    <row r="13" spans="1:8" ht="84" customHeight="1">
      <c r="A13" s="85"/>
      <c r="B13" s="85"/>
      <c r="C13" s="85"/>
      <c r="D13" s="85"/>
      <c r="E13" s="96"/>
      <c r="F13" s="96"/>
      <c r="G13" s="51">
        <v>0.8</v>
      </c>
      <c r="H13" s="51">
        <v>0.5</v>
      </c>
    </row>
    <row r="14" spans="1:8" ht="16.5" thickBot="1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</row>
    <row r="15" spans="1:8" ht="15.75">
      <c r="A15" s="86" t="s">
        <v>20</v>
      </c>
      <c r="B15" s="89">
        <v>0.75</v>
      </c>
      <c r="C15" s="92">
        <v>2</v>
      </c>
      <c r="D15" s="92">
        <f>B15*C15</f>
        <v>1.5</v>
      </c>
      <c r="E15" s="53">
        <v>2</v>
      </c>
      <c r="F15" s="54">
        <v>8</v>
      </c>
      <c r="G15" s="55">
        <f>D15*F15*80/100</f>
        <v>9.6</v>
      </c>
      <c r="H15" s="56">
        <f>D15*F15*50/100</f>
        <v>6</v>
      </c>
    </row>
    <row r="16" spans="1:8" ht="15.75">
      <c r="A16" s="87"/>
      <c r="B16" s="90"/>
      <c r="C16" s="93"/>
      <c r="D16" s="93"/>
      <c r="E16" s="57">
        <v>3</v>
      </c>
      <c r="F16" s="57">
        <v>12</v>
      </c>
      <c r="G16" s="58">
        <f>D15*F16*80/100</f>
        <v>14.4</v>
      </c>
      <c r="H16" s="59">
        <f>D15*F16*50/100</f>
        <v>9</v>
      </c>
    </row>
    <row r="17" spans="1:8" ht="15.75">
      <c r="A17" s="87"/>
      <c r="B17" s="90"/>
      <c r="C17" s="93"/>
      <c r="D17" s="93"/>
      <c r="E17" s="57">
        <v>4</v>
      </c>
      <c r="F17" s="57">
        <v>16</v>
      </c>
      <c r="G17" s="58">
        <f>D15*F17*80/100</f>
        <v>19.2</v>
      </c>
      <c r="H17" s="59">
        <f>D15*F17*50/100</f>
        <v>12</v>
      </c>
    </row>
    <row r="18" spans="1:8" ht="16.5" thickBot="1">
      <c r="A18" s="88"/>
      <c r="B18" s="91"/>
      <c r="C18" s="94"/>
      <c r="D18" s="94"/>
      <c r="E18" s="60">
        <v>5</v>
      </c>
      <c r="F18" s="60">
        <v>20</v>
      </c>
      <c r="G18" s="61">
        <f>D15*F18*80/100</f>
        <v>24</v>
      </c>
      <c r="H18" s="62">
        <f>D15*F18*50/100</f>
        <v>15</v>
      </c>
    </row>
    <row r="19" spans="1:8" ht="15.75">
      <c r="A19" s="86" t="s">
        <v>9</v>
      </c>
      <c r="B19" s="89">
        <v>0.75</v>
      </c>
      <c r="C19" s="92">
        <v>1.37</v>
      </c>
      <c r="D19" s="92">
        <f>B19*C19</f>
        <v>1.0275</v>
      </c>
      <c r="E19" s="54">
        <v>2</v>
      </c>
      <c r="F19" s="53">
        <v>8</v>
      </c>
      <c r="G19" s="55">
        <v>6.59</v>
      </c>
      <c r="H19" s="56">
        <v>4.12</v>
      </c>
    </row>
    <row r="20" spans="1:8" ht="15.75">
      <c r="A20" s="87"/>
      <c r="B20" s="90"/>
      <c r="C20" s="93"/>
      <c r="D20" s="93"/>
      <c r="E20" s="63">
        <v>3</v>
      </c>
      <c r="F20" s="57">
        <v>12</v>
      </c>
      <c r="G20" s="58">
        <v>9.89</v>
      </c>
      <c r="H20" s="59">
        <v>6.18</v>
      </c>
    </row>
    <row r="21" spans="1:8" ht="15.75">
      <c r="A21" s="87"/>
      <c r="B21" s="90"/>
      <c r="C21" s="93"/>
      <c r="D21" s="93"/>
      <c r="E21" s="63">
        <v>4</v>
      </c>
      <c r="F21" s="57">
        <v>16</v>
      </c>
      <c r="G21" s="58">
        <v>13.18</v>
      </c>
      <c r="H21" s="59">
        <v>8.24</v>
      </c>
    </row>
    <row r="22" spans="1:8" ht="16.5" thickBot="1">
      <c r="A22" s="88"/>
      <c r="B22" s="91"/>
      <c r="C22" s="94"/>
      <c r="D22" s="94"/>
      <c r="E22" s="64">
        <v>5</v>
      </c>
      <c r="F22" s="65">
        <v>20</v>
      </c>
      <c r="G22" s="61">
        <v>16.48</v>
      </c>
      <c r="H22" s="62">
        <v>10.3</v>
      </c>
    </row>
    <row r="23" spans="1:8" ht="15.75" hidden="1">
      <c r="A23" s="50"/>
      <c r="B23" s="50"/>
      <c r="C23" s="50"/>
      <c r="D23" s="50"/>
      <c r="E23" s="50"/>
      <c r="F23" s="50"/>
      <c r="G23" s="50"/>
      <c r="H23" s="50"/>
    </row>
    <row r="24" spans="1:8" ht="15.75">
      <c r="A24" s="50" t="s">
        <v>21</v>
      </c>
      <c r="B24" s="50"/>
      <c r="C24" s="50"/>
      <c r="D24" s="50"/>
      <c r="E24" s="50"/>
      <c r="F24" s="50"/>
      <c r="G24" s="50"/>
      <c r="H24" s="50"/>
    </row>
    <row r="25" spans="1:8" ht="15.75">
      <c r="A25" s="80" t="s">
        <v>23</v>
      </c>
      <c r="B25" s="80"/>
      <c r="C25" s="81" t="s">
        <v>22</v>
      </c>
      <c r="D25" s="81"/>
      <c r="E25" s="66"/>
      <c r="F25" s="50"/>
      <c r="G25" s="50"/>
      <c r="H25" s="50"/>
    </row>
    <row r="26" spans="1:8" ht="15.75">
      <c r="A26" s="80" t="s">
        <v>24</v>
      </c>
      <c r="B26" s="80"/>
      <c r="C26" s="50" t="s">
        <v>25</v>
      </c>
      <c r="D26" s="50"/>
      <c r="E26" s="50"/>
      <c r="F26" s="50"/>
      <c r="G26" s="50"/>
      <c r="H26" s="50"/>
    </row>
    <row r="27" spans="1:8" ht="15">
      <c r="A27" s="67"/>
      <c r="B27" s="67"/>
      <c r="C27" s="67"/>
      <c r="D27" s="67"/>
      <c r="E27" s="67"/>
      <c r="F27" s="67"/>
      <c r="G27" s="67"/>
      <c r="H27" s="67"/>
    </row>
  </sheetData>
  <sheetProtection/>
  <mergeCells count="26">
    <mergeCell ref="A15:A18"/>
    <mergeCell ref="B15:B18"/>
    <mergeCell ref="C15:C18"/>
    <mergeCell ref="D15:D18"/>
    <mergeCell ref="G1:H1"/>
    <mergeCell ref="G2:H2"/>
    <mergeCell ref="G3:H3"/>
    <mergeCell ref="G4:H4"/>
    <mergeCell ref="G5:H5"/>
    <mergeCell ref="G6:H6"/>
    <mergeCell ref="C19:C22"/>
    <mergeCell ref="D19:D22"/>
    <mergeCell ref="D12:D13"/>
    <mergeCell ref="E12:E13"/>
    <mergeCell ref="F12:F13"/>
    <mergeCell ref="G12:H12"/>
    <mergeCell ref="A25:B25"/>
    <mergeCell ref="C25:D25"/>
    <mergeCell ref="A26:B26"/>
    <mergeCell ref="D7:H7"/>
    <mergeCell ref="A10:H10"/>
    <mergeCell ref="A12:A13"/>
    <mergeCell ref="B12:B13"/>
    <mergeCell ref="C12:C13"/>
    <mergeCell ref="A19:A22"/>
    <mergeCell ref="B19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0.421875" style="0" customWidth="1"/>
    <col min="2" max="2" width="15.28125" style="0" customWidth="1"/>
    <col min="3" max="3" width="14.8515625" style="0" customWidth="1"/>
    <col min="4" max="4" width="15.7109375" style="0" customWidth="1"/>
    <col min="5" max="5" width="15.140625" style="0" customWidth="1"/>
    <col min="6" max="6" width="15.7109375" style="0" customWidth="1"/>
    <col min="7" max="7" width="13.8515625" style="0" customWidth="1"/>
    <col min="8" max="8" width="16.8515625" style="0" customWidth="1"/>
  </cols>
  <sheetData>
    <row r="1" spans="7:8" ht="15">
      <c r="G1" s="116" t="s">
        <v>47</v>
      </c>
      <c r="H1" s="117"/>
    </row>
    <row r="2" spans="7:8" ht="15">
      <c r="G2" s="116" t="s">
        <v>53</v>
      </c>
      <c r="H2" s="117"/>
    </row>
    <row r="3" spans="7:8" ht="15">
      <c r="G3" s="116" t="s">
        <v>49</v>
      </c>
      <c r="H3" s="117"/>
    </row>
    <row r="4" spans="7:8" ht="15">
      <c r="G4" s="116" t="s">
        <v>50</v>
      </c>
      <c r="H4" s="117"/>
    </row>
    <row r="5" spans="7:8" ht="15">
      <c r="G5" s="118" t="s">
        <v>54</v>
      </c>
      <c r="H5" s="75"/>
    </row>
    <row r="6" spans="7:8" ht="15">
      <c r="G6" s="116" t="s">
        <v>55</v>
      </c>
      <c r="H6" s="117"/>
    </row>
    <row r="7" spans="4:8" ht="15">
      <c r="D7" s="76" t="s">
        <v>58</v>
      </c>
      <c r="E7" s="77"/>
      <c r="F7" s="77"/>
      <c r="G7" s="77"/>
      <c r="H7" s="77"/>
    </row>
    <row r="8" ht="14.25" customHeight="1"/>
    <row r="9" ht="15" hidden="1"/>
    <row r="10" spans="1:8" ht="69.75" customHeight="1">
      <c r="A10" s="110" t="s">
        <v>26</v>
      </c>
      <c r="B10" s="110"/>
      <c r="C10" s="110"/>
      <c r="D10" s="110"/>
      <c r="E10" s="110"/>
      <c r="F10" s="110"/>
      <c r="G10" s="110"/>
      <c r="H10" s="110"/>
    </row>
    <row r="12" spans="1:8" ht="21.75" customHeight="1">
      <c r="A12" s="111" t="s">
        <v>13</v>
      </c>
      <c r="B12" s="111" t="s">
        <v>14</v>
      </c>
      <c r="C12" s="111" t="s">
        <v>15</v>
      </c>
      <c r="D12" s="111" t="s">
        <v>16</v>
      </c>
      <c r="E12" s="112" t="s">
        <v>17</v>
      </c>
      <c r="F12" s="112" t="s">
        <v>18</v>
      </c>
      <c r="G12" s="114" t="s">
        <v>19</v>
      </c>
      <c r="H12" s="115"/>
    </row>
    <row r="13" spans="1:8" ht="59.25" customHeight="1">
      <c r="A13" s="79"/>
      <c r="B13" s="79"/>
      <c r="C13" s="79"/>
      <c r="D13" s="79"/>
      <c r="E13" s="113"/>
      <c r="F13" s="113"/>
      <c r="G13" s="12">
        <v>1</v>
      </c>
      <c r="H13" s="12">
        <v>0.6</v>
      </c>
    </row>
    <row r="14" spans="1:8" ht="26.25" customHeight="1" thickBo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8" ht="15">
      <c r="A15" s="101" t="s">
        <v>20</v>
      </c>
      <c r="B15" s="104">
        <v>0.75</v>
      </c>
      <c r="C15" s="107">
        <v>2.67</v>
      </c>
      <c r="D15" s="107">
        <f>B15*C15</f>
        <v>2.0025</v>
      </c>
      <c r="E15" s="14">
        <v>2</v>
      </c>
      <c r="F15" s="15">
        <v>8</v>
      </c>
      <c r="G15" s="16">
        <v>16</v>
      </c>
      <c r="H15" s="17">
        <v>9.6</v>
      </c>
    </row>
    <row r="16" spans="1:8" ht="15">
      <c r="A16" s="102"/>
      <c r="B16" s="105"/>
      <c r="C16" s="108"/>
      <c r="D16" s="108"/>
      <c r="E16" s="6">
        <v>3</v>
      </c>
      <c r="F16" s="6">
        <v>12</v>
      </c>
      <c r="G16" s="5">
        <v>24</v>
      </c>
      <c r="H16" s="18">
        <v>14.4</v>
      </c>
    </row>
    <row r="17" spans="1:8" ht="15">
      <c r="A17" s="102"/>
      <c r="B17" s="105"/>
      <c r="C17" s="108"/>
      <c r="D17" s="108"/>
      <c r="E17" s="6">
        <v>4</v>
      </c>
      <c r="F17" s="6">
        <v>16</v>
      </c>
      <c r="G17" s="5">
        <v>32</v>
      </c>
      <c r="H17" s="18">
        <v>19.2</v>
      </c>
    </row>
    <row r="18" spans="1:8" ht="15.75" thickBot="1">
      <c r="A18" s="103"/>
      <c r="B18" s="106"/>
      <c r="C18" s="109"/>
      <c r="D18" s="109"/>
      <c r="E18" s="19">
        <v>5</v>
      </c>
      <c r="F18" s="19">
        <v>20</v>
      </c>
      <c r="G18" s="20">
        <v>40</v>
      </c>
      <c r="H18" s="21">
        <v>24</v>
      </c>
    </row>
    <row r="19" spans="1:8" ht="15">
      <c r="A19" s="101" t="s">
        <v>9</v>
      </c>
      <c r="B19" s="104">
        <v>0.75</v>
      </c>
      <c r="C19" s="107">
        <v>1.83</v>
      </c>
      <c r="D19" s="107">
        <f>B19*C19</f>
        <v>1.3725</v>
      </c>
      <c r="E19" s="15">
        <v>2</v>
      </c>
      <c r="F19" s="14">
        <v>8</v>
      </c>
      <c r="G19" s="16">
        <v>10.96</v>
      </c>
      <c r="H19" s="17">
        <v>6.58</v>
      </c>
    </row>
    <row r="20" spans="1:8" ht="15">
      <c r="A20" s="102"/>
      <c r="B20" s="105"/>
      <c r="C20" s="108"/>
      <c r="D20" s="108"/>
      <c r="E20" s="11">
        <v>3</v>
      </c>
      <c r="F20" s="6">
        <v>12</v>
      </c>
      <c r="G20" s="5">
        <v>16.44</v>
      </c>
      <c r="H20" s="18">
        <v>9.86</v>
      </c>
    </row>
    <row r="21" spans="1:8" ht="15">
      <c r="A21" s="102"/>
      <c r="B21" s="105"/>
      <c r="C21" s="108"/>
      <c r="D21" s="108"/>
      <c r="E21" s="11">
        <v>4</v>
      </c>
      <c r="F21" s="6">
        <v>16</v>
      </c>
      <c r="G21" s="5">
        <v>21.92</v>
      </c>
      <c r="H21" s="18">
        <v>13.15</v>
      </c>
    </row>
    <row r="22" spans="1:8" ht="15.75" thickBot="1">
      <c r="A22" s="103"/>
      <c r="B22" s="106"/>
      <c r="C22" s="109"/>
      <c r="D22" s="109"/>
      <c r="E22" s="22">
        <v>5</v>
      </c>
      <c r="F22" s="23">
        <v>20</v>
      </c>
      <c r="G22" s="20">
        <v>27.4</v>
      </c>
      <c r="H22" s="21">
        <v>16.44</v>
      </c>
    </row>
    <row r="24" ht="15">
      <c r="A24" s="26" t="s">
        <v>21</v>
      </c>
    </row>
    <row r="25" spans="1:5" ht="15">
      <c r="A25" s="27" t="s">
        <v>27</v>
      </c>
      <c r="D25" s="25"/>
      <c r="E25" s="25"/>
    </row>
    <row r="26" ht="15">
      <c r="A26" s="27" t="s">
        <v>28</v>
      </c>
    </row>
  </sheetData>
  <sheetProtection/>
  <mergeCells count="23">
    <mergeCell ref="G1:H1"/>
    <mergeCell ref="G2:H2"/>
    <mergeCell ref="G3:H3"/>
    <mergeCell ref="G4:H4"/>
    <mergeCell ref="G5:H5"/>
    <mergeCell ref="G6:H6"/>
    <mergeCell ref="D7:H7"/>
    <mergeCell ref="A10:H10"/>
    <mergeCell ref="A12:A13"/>
    <mergeCell ref="B12:B13"/>
    <mergeCell ref="C12:C13"/>
    <mergeCell ref="D12:D13"/>
    <mergeCell ref="E12:E13"/>
    <mergeCell ref="F12:F13"/>
    <mergeCell ref="G12:H12"/>
    <mergeCell ref="A15:A18"/>
    <mergeCell ref="B15:B18"/>
    <mergeCell ref="C15:C18"/>
    <mergeCell ref="D15:D18"/>
    <mergeCell ref="A19:A22"/>
    <mergeCell ref="B19:B22"/>
    <mergeCell ref="C19:C22"/>
    <mergeCell ref="D19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00390625" style="0" customWidth="1"/>
    <col min="3" max="3" width="13.421875" style="0" customWidth="1"/>
    <col min="4" max="4" width="14.7109375" style="0" customWidth="1"/>
    <col min="5" max="5" width="17.7109375" style="0" customWidth="1"/>
    <col min="6" max="6" width="13.57421875" style="0" customWidth="1"/>
    <col min="7" max="7" width="10.00390625" style="0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15">
      <c r="A2" s="30"/>
      <c r="B2" s="31"/>
      <c r="C2" s="31"/>
      <c r="D2" s="119" t="s">
        <v>29</v>
      </c>
      <c r="E2" s="119"/>
      <c r="F2" s="119"/>
      <c r="G2" s="119"/>
    </row>
    <row r="3" spans="1:7" ht="15">
      <c r="A3" s="30"/>
      <c r="B3" s="31"/>
      <c r="C3" s="31"/>
      <c r="D3" s="119" t="s">
        <v>30</v>
      </c>
      <c r="E3" s="119"/>
      <c r="F3" s="119"/>
      <c r="G3" s="119"/>
    </row>
    <row r="4" spans="1:7" ht="15">
      <c r="A4" s="30"/>
      <c r="B4" s="31"/>
      <c r="C4" s="31"/>
      <c r="D4" s="120" t="s">
        <v>31</v>
      </c>
      <c r="E4" s="121"/>
      <c r="F4" s="121"/>
      <c r="G4" s="121"/>
    </row>
    <row r="5" spans="1:7" ht="15">
      <c r="A5" s="30"/>
      <c r="B5" s="31"/>
      <c r="C5" s="31"/>
      <c r="D5" s="122" t="s">
        <v>32</v>
      </c>
      <c r="E5" s="122"/>
      <c r="F5" s="122"/>
      <c r="G5" s="122"/>
    </row>
    <row r="6" spans="1:7" ht="15">
      <c r="A6" s="30"/>
      <c r="B6" s="31"/>
      <c r="C6" s="31"/>
      <c r="D6" s="119"/>
      <c r="E6" s="119"/>
      <c r="F6" s="119"/>
      <c r="G6" s="119"/>
    </row>
    <row r="7" spans="1:7" ht="15">
      <c r="A7" s="30"/>
      <c r="B7" s="31"/>
      <c r="C7" s="31"/>
      <c r="D7" s="31"/>
      <c r="E7" s="31"/>
      <c r="F7" s="31"/>
      <c r="G7" s="32"/>
    </row>
    <row r="8" spans="1:7" ht="15">
      <c r="A8" s="33"/>
      <c r="B8" s="123" t="s">
        <v>59</v>
      </c>
      <c r="C8" s="123"/>
      <c r="D8" s="123"/>
      <c r="E8" s="124"/>
      <c r="F8" s="34"/>
      <c r="G8" s="35"/>
    </row>
    <row r="9" spans="1:7" ht="15">
      <c r="A9" s="36"/>
      <c r="B9" s="125" t="s">
        <v>33</v>
      </c>
      <c r="C9" s="125"/>
      <c r="D9" s="125"/>
      <c r="E9" s="125"/>
      <c r="F9" s="37"/>
      <c r="G9" s="36"/>
    </row>
    <row r="10" spans="1:7" ht="15">
      <c r="A10" s="123"/>
      <c r="B10" s="123"/>
      <c r="C10" s="123"/>
      <c r="D10" s="123"/>
      <c r="E10" s="123"/>
      <c r="F10" s="123"/>
      <c r="G10" s="123"/>
    </row>
    <row r="11" spans="1:7" ht="60">
      <c r="A11" s="38" t="s">
        <v>34</v>
      </c>
      <c r="B11" s="126" t="s">
        <v>35</v>
      </c>
      <c r="C11" s="126"/>
      <c r="D11" s="39" t="s">
        <v>36</v>
      </c>
      <c r="E11" s="39" t="s">
        <v>37</v>
      </c>
      <c r="F11" s="39" t="s">
        <v>38</v>
      </c>
      <c r="G11" s="40" t="s">
        <v>39</v>
      </c>
    </row>
    <row r="12" spans="1:7" ht="15">
      <c r="A12" s="41">
        <v>1</v>
      </c>
      <c r="B12" s="127" t="s">
        <v>40</v>
      </c>
      <c r="C12" s="127"/>
      <c r="D12" s="41" t="s">
        <v>41</v>
      </c>
      <c r="E12" s="42">
        <v>60</v>
      </c>
      <c r="F12" s="42" t="s">
        <v>42</v>
      </c>
      <c r="G12" s="43">
        <v>0.75</v>
      </c>
    </row>
    <row r="13" spans="1:7" ht="15">
      <c r="A13" s="44"/>
      <c r="B13" s="45"/>
      <c r="C13" s="45"/>
      <c r="D13" s="46"/>
      <c r="E13" s="46"/>
      <c r="F13" s="46"/>
      <c r="G13" s="47"/>
    </row>
    <row r="14" spans="1:7" ht="15">
      <c r="A14" s="128" t="s">
        <v>43</v>
      </c>
      <c r="B14" s="128"/>
      <c r="C14" s="128"/>
      <c r="D14" s="128"/>
      <c r="E14" s="128"/>
      <c r="F14" s="128"/>
      <c r="G14" s="128"/>
    </row>
    <row r="15" spans="1:7" ht="15">
      <c r="A15" s="30"/>
      <c r="B15" s="31"/>
      <c r="C15" s="31"/>
      <c r="D15" s="31"/>
      <c r="E15" s="31"/>
      <c r="F15" s="31"/>
      <c r="G15" s="32"/>
    </row>
    <row r="16" spans="1:7" ht="15">
      <c r="A16" s="29"/>
      <c r="B16" s="29"/>
      <c r="C16" s="29"/>
      <c r="D16" s="29"/>
      <c r="E16" s="29"/>
      <c r="F16" s="29"/>
      <c r="G16" s="29"/>
    </row>
  </sheetData>
  <sheetProtection/>
  <mergeCells count="11">
    <mergeCell ref="B9:E9"/>
    <mergeCell ref="A10:G10"/>
    <mergeCell ref="B11:C11"/>
    <mergeCell ref="B12:C12"/>
    <mergeCell ref="A14:G14"/>
    <mergeCell ref="D2:G2"/>
    <mergeCell ref="D3:G3"/>
    <mergeCell ref="D4:G4"/>
    <mergeCell ref="D5:G5"/>
    <mergeCell ref="D6:G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3" sqref="E23"/>
    </sheetView>
  </sheetViews>
  <sheetFormatPr defaultColWidth="9.140625" defaultRowHeight="15"/>
  <cols>
    <col min="4" max="4" width="13.421875" style="0" customWidth="1"/>
    <col min="5" max="6" width="16.28125" style="0" customWidth="1"/>
    <col min="7" max="7" width="13.00390625" style="0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15">
      <c r="A2" s="30"/>
      <c r="B2" s="31"/>
      <c r="C2" s="31"/>
      <c r="D2" s="119" t="s">
        <v>29</v>
      </c>
      <c r="E2" s="119"/>
      <c r="F2" s="119"/>
      <c r="G2" s="119"/>
    </row>
    <row r="3" spans="1:7" ht="15">
      <c r="A3" s="30"/>
      <c r="B3" s="31"/>
      <c r="C3" s="31"/>
      <c r="D3" s="119" t="s">
        <v>30</v>
      </c>
      <c r="E3" s="119"/>
      <c r="F3" s="119"/>
      <c r="G3" s="119"/>
    </row>
    <row r="4" spans="1:7" ht="15">
      <c r="A4" s="30"/>
      <c r="B4" s="31"/>
      <c r="C4" s="31"/>
      <c r="D4" s="120" t="s">
        <v>31</v>
      </c>
      <c r="E4" s="121"/>
      <c r="F4" s="121"/>
      <c r="G4" s="121"/>
    </row>
    <row r="5" spans="1:7" ht="15">
      <c r="A5" s="30"/>
      <c r="B5" s="31"/>
      <c r="C5" s="31"/>
      <c r="D5" s="122" t="s">
        <v>32</v>
      </c>
      <c r="E5" s="122"/>
      <c r="F5" s="122"/>
      <c r="G5" s="122"/>
    </row>
    <row r="6" spans="1:7" ht="15">
      <c r="A6" s="30"/>
      <c r="B6" s="31"/>
      <c r="C6" s="31"/>
      <c r="D6" s="119"/>
      <c r="E6" s="119"/>
      <c r="F6" s="119"/>
      <c r="G6" s="119"/>
    </row>
    <row r="7" spans="1:7" ht="15">
      <c r="A7" s="30"/>
      <c r="B7" s="31"/>
      <c r="C7" s="31"/>
      <c r="D7" s="31"/>
      <c r="E7" s="31"/>
      <c r="F7" s="31"/>
      <c r="G7" s="32"/>
    </row>
    <row r="8" spans="1:7" ht="15">
      <c r="A8" s="33"/>
      <c r="B8" s="123" t="s">
        <v>61</v>
      </c>
      <c r="C8" s="123"/>
      <c r="D8" s="123"/>
      <c r="E8" s="124"/>
      <c r="F8" s="34"/>
      <c r="G8" s="35"/>
    </row>
    <row r="9" spans="1:7" ht="15">
      <c r="A9" s="36"/>
      <c r="B9" s="125" t="s">
        <v>33</v>
      </c>
      <c r="C9" s="125"/>
      <c r="D9" s="125"/>
      <c r="E9" s="125"/>
      <c r="F9" s="37"/>
      <c r="G9" s="36"/>
    </row>
    <row r="10" spans="1:7" ht="15">
      <c r="A10" s="123"/>
      <c r="B10" s="123"/>
      <c r="C10" s="123"/>
      <c r="D10" s="123"/>
      <c r="E10" s="123"/>
      <c r="F10" s="123"/>
      <c r="G10" s="123"/>
    </row>
    <row r="11" spans="1:7" ht="60">
      <c r="A11" s="38" t="s">
        <v>34</v>
      </c>
      <c r="B11" s="126" t="s">
        <v>35</v>
      </c>
      <c r="C11" s="126"/>
      <c r="D11" s="39" t="s">
        <v>36</v>
      </c>
      <c r="E11" s="39" t="s">
        <v>37</v>
      </c>
      <c r="F11" s="129" t="s">
        <v>45</v>
      </c>
      <c r="G11" s="130"/>
    </row>
    <row r="12" spans="1:7" ht="15">
      <c r="A12" s="126">
        <v>1</v>
      </c>
      <c r="B12" s="132" t="s">
        <v>44</v>
      </c>
      <c r="C12" s="133"/>
      <c r="D12" s="126" t="s">
        <v>62</v>
      </c>
      <c r="E12" s="136">
        <v>60</v>
      </c>
      <c r="F12" s="48">
        <v>1</v>
      </c>
      <c r="G12" s="49">
        <v>0.6</v>
      </c>
    </row>
    <row r="13" spans="1:7" ht="15" customHeight="1">
      <c r="A13" s="131"/>
      <c r="B13" s="134"/>
      <c r="C13" s="135"/>
      <c r="D13" s="131"/>
      <c r="E13" s="137"/>
      <c r="F13" s="42">
        <v>1.16</v>
      </c>
      <c r="G13" s="43">
        <v>0.7</v>
      </c>
    </row>
    <row r="14" spans="1:7" ht="15">
      <c r="A14" s="44"/>
      <c r="B14" s="45"/>
      <c r="C14" s="45"/>
      <c r="D14" s="46"/>
      <c r="E14" s="46"/>
      <c r="F14" s="46"/>
      <c r="G14" s="47"/>
    </row>
    <row r="15" spans="1:7" ht="15">
      <c r="A15" s="128" t="s">
        <v>43</v>
      </c>
      <c r="B15" s="128"/>
      <c r="C15" s="128"/>
      <c r="D15" s="128"/>
      <c r="E15" s="128"/>
      <c r="F15" s="128"/>
      <c r="G15" s="128"/>
    </row>
    <row r="16" spans="1:7" ht="15">
      <c r="A16" s="30"/>
      <c r="B16" s="31"/>
      <c r="C16" s="31"/>
      <c r="D16" s="31"/>
      <c r="E16" s="31"/>
      <c r="F16" s="31"/>
      <c r="G16" s="32"/>
    </row>
    <row r="17" spans="1:7" ht="15">
      <c r="A17" s="29"/>
      <c r="B17" s="29"/>
      <c r="C17" s="29"/>
      <c r="D17" s="29"/>
      <c r="E17" s="29"/>
      <c r="F17" s="29"/>
      <c r="G17" s="29"/>
    </row>
  </sheetData>
  <sheetProtection/>
  <mergeCells count="15">
    <mergeCell ref="F11:G11"/>
    <mergeCell ref="B9:E9"/>
    <mergeCell ref="A10:G10"/>
    <mergeCell ref="B11:C11"/>
    <mergeCell ref="A15:G15"/>
    <mergeCell ref="A12:A13"/>
    <mergeCell ref="B12:C13"/>
    <mergeCell ref="D12:D13"/>
    <mergeCell ref="E12:E13"/>
    <mergeCell ref="D2:G2"/>
    <mergeCell ref="D3:G3"/>
    <mergeCell ref="D4:G4"/>
    <mergeCell ref="D5:G5"/>
    <mergeCell ref="D6:G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3" max="3" width="15.7109375" style="0" customWidth="1"/>
    <col min="4" max="4" width="12.57421875" style="0" customWidth="1"/>
    <col min="5" max="5" width="13.8515625" style="0" customWidth="1"/>
    <col min="6" max="6" width="14.140625" style="0" customWidth="1"/>
    <col min="7" max="7" width="11.00390625" style="0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15">
      <c r="A2" s="30"/>
      <c r="B2" s="31"/>
      <c r="C2" s="31"/>
      <c r="D2" s="119" t="s">
        <v>29</v>
      </c>
      <c r="E2" s="119"/>
      <c r="F2" s="119"/>
      <c r="G2" s="119"/>
    </row>
    <row r="3" spans="1:7" ht="15">
      <c r="A3" s="30"/>
      <c r="B3" s="31"/>
      <c r="C3" s="31"/>
      <c r="D3" s="119" t="s">
        <v>30</v>
      </c>
      <c r="E3" s="119"/>
      <c r="F3" s="119"/>
      <c r="G3" s="119"/>
    </row>
    <row r="4" spans="1:7" ht="15">
      <c r="A4" s="30"/>
      <c r="B4" s="31"/>
      <c r="C4" s="31"/>
      <c r="D4" s="120" t="s">
        <v>31</v>
      </c>
      <c r="E4" s="121"/>
      <c r="F4" s="121"/>
      <c r="G4" s="121"/>
    </row>
    <row r="5" spans="1:7" ht="15">
      <c r="A5" s="30"/>
      <c r="B5" s="31"/>
      <c r="C5" s="31"/>
      <c r="D5" s="122" t="s">
        <v>32</v>
      </c>
      <c r="E5" s="122"/>
      <c r="F5" s="122"/>
      <c r="G5" s="122"/>
    </row>
    <row r="6" spans="1:7" ht="15">
      <c r="A6" s="30"/>
      <c r="B6" s="31"/>
      <c r="C6" s="31"/>
      <c r="D6" s="119"/>
      <c r="E6" s="119"/>
      <c r="F6" s="119"/>
      <c r="G6" s="119"/>
    </row>
    <row r="7" spans="1:7" ht="15">
      <c r="A7" s="30"/>
      <c r="B7" s="31"/>
      <c r="C7" s="31"/>
      <c r="D7" s="31"/>
      <c r="E7" s="31"/>
      <c r="F7" s="31"/>
      <c r="G7" s="32"/>
    </row>
    <row r="8" spans="1:7" ht="15">
      <c r="A8" s="33"/>
      <c r="B8" s="123" t="s">
        <v>60</v>
      </c>
      <c r="C8" s="123"/>
      <c r="D8" s="123"/>
      <c r="E8" s="124"/>
      <c r="F8" s="34"/>
      <c r="G8" s="35"/>
    </row>
    <row r="9" spans="1:7" ht="15">
      <c r="A9" s="36"/>
      <c r="B9" s="125" t="s">
        <v>33</v>
      </c>
      <c r="C9" s="125"/>
      <c r="D9" s="125"/>
      <c r="E9" s="125"/>
      <c r="F9" s="37"/>
      <c r="G9" s="36"/>
    </row>
    <row r="10" spans="1:7" ht="15">
      <c r="A10" s="123"/>
      <c r="B10" s="123"/>
      <c r="C10" s="123"/>
      <c r="D10" s="123"/>
      <c r="E10" s="123"/>
      <c r="F10" s="123"/>
      <c r="G10" s="123"/>
    </row>
    <row r="11" spans="1:7" ht="75">
      <c r="A11" s="38" t="s">
        <v>34</v>
      </c>
      <c r="B11" s="126" t="s">
        <v>35</v>
      </c>
      <c r="C11" s="126"/>
      <c r="D11" s="39" t="s">
        <v>36</v>
      </c>
      <c r="E11" s="39" t="s">
        <v>37</v>
      </c>
      <c r="F11" s="129" t="s">
        <v>45</v>
      </c>
      <c r="G11" s="130"/>
    </row>
    <row r="12" spans="1:7" ht="15">
      <c r="A12" s="126">
        <v>1</v>
      </c>
      <c r="B12" s="132" t="s">
        <v>46</v>
      </c>
      <c r="C12" s="133"/>
      <c r="D12" s="126" t="s">
        <v>62</v>
      </c>
      <c r="E12" s="136">
        <v>60</v>
      </c>
      <c r="F12" s="48">
        <v>1</v>
      </c>
      <c r="G12" s="49">
        <v>0.6</v>
      </c>
    </row>
    <row r="13" spans="1:7" ht="15">
      <c r="A13" s="131"/>
      <c r="B13" s="134"/>
      <c r="C13" s="135"/>
      <c r="D13" s="131"/>
      <c r="E13" s="137"/>
      <c r="F13" s="42">
        <v>1.16</v>
      </c>
      <c r="G13" s="43">
        <v>0.7</v>
      </c>
    </row>
    <row r="14" spans="1:7" ht="15">
      <c r="A14" s="44"/>
      <c r="B14" s="45"/>
      <c r="C14" s="45"/>
      <c r="D14" s="46"/>
      <c r="E14" s="46"/>
      <c r="F14" s="46"/>
      <c r="G14" s="47"/>
    </row>
    <row r="15" spans="1:7" ht="15">
      <c r="A15" s="128" t="s">
        <v>43</v>
      </c>
      <c r="B15" s="128"/>
      <c r="C15" s="128"/>
      <c r="D15" s="128"/>
      <c r="E15" s="128"/>
      <c r="F15" s="128"/>
      <c r="G15" s="128"/>
    </row>
    <row r="16" spans="1:7" ht="15">
      <c r="A16" s="30"/>
      <c r="B16" s="31"/>
      <c r="C16" s="31"/>
      <c r="D16" s="31"/>
      <c r="E16" s="31"/>
      <c r="F16" s="31"/>
      <c r="G16" s="32"/>
    </row>
    <row r="17" spans="1:7" ht="15">
      <c r="A17" s="29"/>
      <c r="B17" s="29"/>
      <c r="C17" s="29"/>
      <c r="D17" s="29"/>
      <c r="E17" s="29"/>
      <c r="F17" s="29"/>
      <c r="G17" s="29"/>
    </row>
  </sheetData>
  <sheetProtection/>
  <mergeCells count="15">
    <mergeCell ref="A15:G15"/>
    <mergeCell ref="B9:E9"/>
    <mergeCell ref="A10:G10"/>
    <mergeCell ref="B11:C11"/>
    <mergeCell ref="F11:G11"/>
    <mergeCell ref="A12:A13"/>
    <mergeCell ref="B12:C13"/>
    <mergeCell ref="D12:D13"/>
    <mergeCell ref="E12:E13"/>
    <mergeCell ref="D2:G2"/>
    <mergeCell ref="D3:G3"/>
    <mergeCell ref="D4:G4"/>
    <mergeCell ref="D5:G5"/>
    <mergeCell ref="D6:G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Ð‘ÑƒÑ…Ð³Ð°Ð»Ñ‚ÐµÑ€</dc:creator>
  <cp:keywords/>
  <dc:description/>
  <cp:lastModifiedBy>Бухгалтер</cp:lastModifiedBy>
  <cp:lastPrinted>2022-09-13T09:54:38Z</cp:lastPrinted>
  <dcterms:created xsi:type="dcterms:W3CDTF">2021-07-28T15:42:23Z</dcterms:created>
  <dcterms:modified xsi:type="dcterms:W3CDTF">2023-04-03T06:39:45Z</dcterms:modified>
  <cp:category/>
  <cp:version/>
  <cp:contentType/>
  <cp:contentStatus/>
</cp:coreProperties>
</file>